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808" windowHeight="8016" tabRatio="829"/>
  </bookViews>
  <sheets>
    <sheet name="2024 ESG Data Book" sheetId="26" r:id="rId1"/>
    <sheet name="미팅안건" sheetId="10" state="hidden" r:id="rId2"/>
  </sheets>
  <definedNames>
    <definedName name="_xlnm.Print_Area" localSheetId="0">'2024 ESG Data Book'!$C$1:$M$29</definedName>
  </definedNames>
  <calcPr calcId="152511"/>
</workbook>
</file>

<file path=xl/calcChain.xml><?xml version="1.0" encoding="utf-8"?>
<calcChain xmlns="http://schemas.openxmlformats.org/spreadsheetml/2006/main">
  <c r="J192" i="26" l="1"/>
  <c r="I192" i="26"/>
  <c r="H192" i="26"/>
  <c r="J182" i="26"/>
  <c r="I182" i="26"/>
  <c r="H182" i="26"/>
  <c r="J172" i="26"/>
  <c r="I172" i="26"/>
  <c r="H172" i="26"/>
  <c r="J167" i="26"/>
  <c r="I167" i="26"/>
  <c r="H167" i="26"/>
  <c r="J162" i="26"/>
  <c r="I162" i="26"/>
  <c r="H162" i="26"/>
  <c r="J151" i="26"/>
  <c r="I151" i="26"/>
  <c r="H151" i="26"/>
  <c r="J146" i="26"/>
  <c r="I146" i="26"/>
  <c r="H146" i="26"/>
  <c r="J141" i="26"/>
  <c r="I141" i="26"/>
  <c r="H141" i="26"/>
  <c r="L129" i="26"/>
  <c r="K129" i="26"/>
  <c r="J129" i="26"/>
  <c r="I129" i="26"/>
  <c r="L124" i="26"/>
  <c r="K124" i="26"/>
  <c r="J124" i="26"/>
  <c r="I124" i="26"/>
  <c r="I119" i="26"/>
  <c r="J119" i="26"/>
  <c r="K119" i="26"/>
  <c r="L119" i="26"/>
  <c r="M104" i="26"/>
  <c r="L104" i="26"/>
  <c r="K104" i="26"/>
  <c r="J104" i="26"/>
  <c r="M99" i="26"/>
  <c r="L99" i="26"/>
  <c r="K99" i="26"/>
  <c r="J99" i="26"/>
  <c r="M86" i="26"/>
  <c r="L86" i="26"/>
  <c r="K86" i="26"/>
  <c r="J86" i="26"/>
  <c r="M81" i="26"/>
  <c r="L81" i="26"/>
  <c r="K81" i="26"/>
  <c r="J81" i="26"/>
  <c r="K76" i="26"/>
  <c r="L76" i="26"/>
  <c r="M76" i="26"/>
  <c r="J76" i="26"/>
  <c r="M63" i="26"/>
  <c r="L63" i="26"/>
  <c r="K63" i="26"/>
  <c r="J63" i="26"/>
  <c r="J105" i="26" s="1"/>
  <c r="M106" i="26" l="1"/>
  <c r="L106" i="26"/>
  <c r="K106" i="26"/>
  <c r="L105" i="26"/>
  <c r="K105" i="26"/>
  <c r="J106" i="26"/>
  <c r="J107" i="26"/>
  <c r="J108" i="26" s="1"/>
  <c r="K107" i="26"/>
  <c r="L107" i="26"/>
  <c r="M107" i="26"/>
  <c r="M105" i="26"/>
  <c r="L108" i="26"/>
  <c r="K108" i="26"/>
  <c r="M108" i="26"/>
  <c r="M47" i="26" l="1"/>
  <c r="L47" i="26"/>
  <c r="K47" i="26"/>
  <c r="J47" i="26"/>
  <c r="M43" i="26"/>
  <c r="L43" i="26"/>
  <c r="K43" i="26"/>
  <c r="J43" i="26"/>
  <c r="M38" i="26"/>
  <c r="M44" i="26" s="1"/>
  <c r="L38" i="26"/>
  <c r="L44" i="26" s="1"/>
  <c r="L48" i="26" s="1"/>
  <c r="K38" i="26"/>
  <c r="K44" i="26" s="1"/>
  <c r="J38" i="26"/>
  <c r="J44" i="26" s="1"/>
  <c r="K23" i="26"/>
  <c r="J23" i="26"/>
  <c r="I23" i="26"/>
  <c r="H23" i="26"/>
  <c r="I18" i="26"/>
  <c r="J18" i="26"/>
  <c r="K18" i="26"/>
  <c r="H18" i="26"/>
  <c r="J50" i="26" l="1"/>
  <c r="J48" i="26"/>
  <c r="K50" i="26"/>
  <c r="K48" i="26"/>
  <c r="M50" i="26"/>
  <c r="M48" i="26"/>
  <c r="H24" i="26"/>
  <c r="H26" i="26" s="1"/>
  <c r="J24" i="26"/>
  <c r="I24" i="26"/>
  <c r="I26" i="26" s="1"/>
  <c r="K24" i="26"/>
  <c r="K26" i="26" s="1"/>
</calcChain>
</file>

<file path=xl/sharedStrings.xml><?xml version="1.0" encoding="utf-8"?>
<sst xmlns="http://schemas.openxmlformats.org/spreadsheetml/2006/main" count="435" uniqueCount="135">
  <si>
    <t>구분</t>
  </si>
  <si>
    <t>단위</t>
  </si>
  <si>
    <t>현업부서별 미팅 안건</t>
    <phoneticPr fontId="1" type="noConversion"/>
  </si>
  <si>
    <t>1. 부서명 : 티시스 IT사업본부</t>
    <phoneticPr fontId="1" type="noConversion"/>
  </si>
  <si>
    <t>2. 담당자 : 이윤경 선임님</t>
    <phoneticPr fontId="1" type="noConversion"/>
  </si>
  <si>
    <t>3. 안건</t>
    <phoneticPr fontId="1" type="noConversion"/>
  </si>
  <si>
    <t>1) 태광산업 홈페이지 개편 계획 (전사 차원)</t>
    <phoneticPr fontId="1" type="noConversion"/>
  </si>
  <si>
    <t>2) 태광산업 홈페이지 DATA 보관 유무 (엑셀 파일 형태 등)</t>
    <phoneticPr fontId="1" type="noConversion"/>
  </si>
  <si>
    <t>1. 부서명 : 안전보건실</t>
    <phoneticPr fontId="1" type="noConversion"/>
  </si>
  <si>
    <t>2. 담당자 : 추후 확인 예정</t>
    <phoneticPr fontId="1" type="noConversion"/>
  </si>
  <si>
    <t>1) ESG 평가 대응</t>
    <phoneticPr fontId="1" type="noConversion"/>
  </si>
  <si>
    <t>① 안전보건경영 관련 중장기 목표 수립</t>
    <phoneticPr fontId="1" type="noConversion"/>
  </si>
  <si>
    <t>② 안전보건 정책을 통해 안전보건 위험에 취약한 이해관계자를 명시</t>
    <phoneticPr fontId="1" type="noConversion"/>
  </si>
  <si>
    <t>③ 협력업체 근로자의 안전보건 관련 고충을 해결하기 위한 채널 운영 여부</t>
    <phoneticPr fontId="1" type="noConversion"/>
  </si>
  <si>
    <t>④ 협력업체의 안전 역량을 정기적 평가 Tool 여부</t>
    <phoneticPr fontId="1" type="noConversion"/>
  </si>
  <si>
    <t>Ⅰ. 티시스</t>
    <phoneticPr fontId="1" type="noConversion"/>
  </si>
  <si>
    <t>Ⅱ. 태광산업</t>
    <phoneticPr fontId="1" type="noConversion"/>
  </si>
  <si>
    <t>2023 (실적)</t>
    <phoneticPr fontId="1" type="noConversion"/>
  </si>
  <si>
    <t>2024 (목표)</t>
    <phoneticPr fontId="1" type="noConversion"/>
  </si>
  <si>
    <t>2022 (실적)</t>
    <phoneticPr fontId="1" type="noConversion"/>
  </si>
  <si>
    <t>환경 (Environment) 부문</t>
    <phoneticPr fontId="3" type="noConversion"/>
  </si>
  <si>
    <t>ESG 주요 성과 (ESG Data Book)</t>
    <phoneticPr fontId="3" type="noConversion"/>
  </si>
  <si>
    <t>1. 사업장 별 온실가스 배출량</t>
    <phoneticPr fontId="1" type="noConversion"/>
  </si>
  <si>
    <t>1) 석유화학1공장</t>
    <phoneticPr fontId="1" type="noConversion"/>
  </si>
  <si>
    <t>2) 석유화학2공장</t>
    <phoneticPr fontId="1" type="noConversion"/>
  </si>
  <si>
    <t>3) 석유화학3공장</t>
    <phoneticPr fontId="1" type="noConversion"/>
  </si>
  <si>
    <t>4) 울산공장</t>
    <phoneticPr fontId="1" type="noConversion"/>
  </si>
  <si>
    <t>1. Scope1
(직접배출)</t>
    <phoneticPr fontId="1" type="noConversion"/>
  </si>
  <si>
    <t>tCO2-eq</t>
    <phoneticPr fontId="1" type="noConversion"/>
  </si>
  <si>
    <t>2024 (실적)</t>
    <phoneticPr fontId="1" type="noConversion"/>
  </si>
  <si>
    <t>tCO2-eq</t>
    <phoneticPr fontId="1" type="noConversion"/>
  </si>
  <si>
    <t>tCO2-eq</t>
    <phoneticPr fontId="1" type="noConversion"/>
  </si>
  <si>
    <t>2. Scope2
(간접배출)</t>
    <phoneticPr fontId="1" type="noConversion"/>
  </si>
  <si>
    <t>Scope2 소계 (②)</t>
    <phoneticPr fontId="1" type="noConversion"/>
  </si>
  <si>
    <t>Scope1 소계 (①)</t>
    <phoneticPr fontId="1" type="noConversion"/>
  </si>
  <si>
    <t>사업장</t>
    <phoneticPr fontId="1" type="noConversion"/>
  </si>
  <si>
    <t>온실가스 총 배출량 (①+②)</t>
    <phoneticPr fontId="1" type="noConversion"/>
  </si>
  <si>
    <t>억원</t>
    <phoneticPr fontId="1" type="noConversion"/>
  </si>
  <si>
    <t>매출액</t>
    <phoneticPr fontId="1" type="noConversion"/>
  </si>
  <si>
    <t>온실가스 배출 집약도</t>
    <phoneticPr fontId="1" type="noConversion"/>
  </si>
  <si>
    <t>tCO2-eq/억원</t>
    <phoneticPr fontId="1" type="noConversion"/>
  </si>
  <si>
    <t>▷ 공개범위 ① 온실가스 배출량 목표 대비 실적 ('24년) ② 최근 3개년 ('22년 ~ '24년) 온실가스 배출량 ③ 최근 3개년 ('22년 ~ '24년) 온실가스 배출 집약도</t>
    <phoneticPr fontId="1" type="noConversion"/>
  </si>
  <si>
    <t>※ 작성기준 ① 온실가스 배출량 : 온실가스 배출량 제3자 검증 결과 기준 ② 매출액 : 사업보고서 (별도)</t>
    <phoneticPr fontId="1" type="noConversion"/>
  </si>
  <si>
    <t>구분</t>
    <phoneticPr fontId="1" type="noConversion"/>
  </si>
  <si>
    <t>사업장</t>
    <phoneticPr fontId="1" type="noConversion"/>
  </si>
  <si>
    <t>에너지원</t>
    <phoneticPr fontId="1" type="noConversion"/>
  </si>
  <si>
    <t>단위</t>
    <phoneticPr fontId="1" type="noConversion"/>
  </si>
  <si>
    <t>2024 (실적)</t>
    <phoneticPr fontId="1" type="noConversion"/>
  </si>
  <si>
    <t>연료</t>
    <phoneticPr fontId="1" type="noConversion"/>
  </si>
  <si>
    <t>TJ</t>
    <phoneticPr fontId="1" type="noConversion"/>
  </si>
  <si>
    <t>2) 석유화학2공장</t>
    <phoneticPr fontId="1" type="noConversion"/>
  </si>
  <si>
    <t>전력</t>
    <phoneticPr fontId="1" type="noConversion"/>
  </si>
  <si>
    <t>바이오가스</t>
    <phoneticPr fontId="1" type="noConversion"/>
  </si>
  <si>
    <t>2) 울산공장</t>
    <phoneticPr fontId="1" type="noConversion"/>
  </si>
  <si>
    <t>태양광</t>
    <phoneticPr fontId="1" type="noConversion"/>
  </si>
  <si>
    <t>2022 (실적)</t>
    <phoneticPr fontId="1" type="noConversion"/>
  </si>
  <si>
    <t>2023 (실적)</t>
    <phoneticPr fontId="1" type="noConversion"/>
  </si>
  <si>
    <t>2. 사업장 별 에너지 소비량</t>
    <phoneticPr fontId="1" type="noConversion"/>
  </si>
  <si>
    <t>에너지 총 소비량 계 (① + ② + ③)</t>
    <phoneticPr fontId="1" type="noConversion"/>
  </si>
  <si>
    <t>TJ</t>
    <phoneticPr fontId="1" type="noConversion"/>
  </si>
  <si>
    <t>매출액</t>
    <phoneticPr fontId="1" type="noConversion"/>
  </si>
  <si>
    <t>억원</t>
    <phoneticPr fontId="1" type="noConversion"/>
  </si>
  <si>
    <t>TJ/억원</t>
    <phoneticPr fontId="1" type="noConversion"/>
  </si>
  <si>
    <t>직접에너지 소비량 소계 (①)</t>
    <phoneticPr fontId="1" type="noConversion"/>
  </si>
  <si>
    <t>간접 에너지 소비량 소계 (②)</t>
    <phoneticPr fontId="1" type="noConversion"/>
  </si>
  <si>
    <t>1. 직접에너지 소비</t>
    <phoneticPr fontId="1" type="noConversion"/>
  </si>
  <si>
    <t>2. 간접에너지 소비</t>
    <phoneticPr fontId="1" type="noConversion"/>
  </si>
  <si>
    <t>재생 에너지 소비량 계 (③)</t>
    <phoneticPr fontId="1" type="noConversion"/>
  </si>
  <si>
    <t>일반에너지 소비량 계 (①+②)</t>
    <phoneticPr fontId="1" type="noConversion"/>
  </si>
  <si>
    <t>에너지 집약도 (일반에너지 소비량 기준)</t>
    <phoneticPr fontId="1" type="noConversion"/>
  </si>
  <si>
    <r>
      <t xml:space="preserve">II. 재생에너지 소비
</t>
    </r>
    <r>
      <rPr>
        <sz val="12"/>
        <color theme="1"/>
        <rFont val="바탕"/>
        <family val="1"/>
        <charset val="129"/>
      </rPr>
      <t xml:space="preserve">     (＊ 생산량 100% 자가 소비)</t>
    </r>
    <phoneticPr fontId="1" type="noConversion"/>
  </si>
  <si>
    <t>▷ 공개범위 ① 에너지 소비 목표 대비 실적 ('24년) ② 최근 3개년 ('22년 ~ '24년) 에너지 총 소비량 ③ 최근 3개년 ('22년 ~ '24년) 에너지 집약도 (단, 산정시 재생에너지 소비는 제외)</t>
    <phoneticPr fontId="1" type="noConversion"/>
  </si>
  <si>
    <t>※ 작성기준 ① 에너지 소비량 : 에너지 사용량 제3자 검증 결과 ② 매출액 : 사업보고서 (별도) ③ 직접에너지 : LNG, LPG, 경유 등 연료 사용량의 총 합계</t>
    <phoneticPr fontId="1" type="noConversion"/>
  </si>
  <si>
    <t>I. 일반폐기물</t>
    <phoneticPr fontId="1" type="noConversion"/>
  </si>
  <si>
    <t>I. 일반에너지 소비</t>
    <phoneticPr fontId="1" type="noConversion"/>
  </si>
  <si>
    <t>1. 발생</t>
    <phoneticPr fontId="1" type="noConversion"/>
  </si>
  <si>
    <t>2. 처리</t>
    <phoneticPr fontId="1" type="noConversion"/>
  </si>
  <si>
    <t>처리방법</t>
    <phoneticPr fontId="1" type="noConversion"/>
  </si>
  <si>
    <t>톤</t>
    <phoneticPr fontId="1" type="noConversion"/>
  </si>
  <si>
    <t>일반폐기물 발생량 소계 (①)</t>
    <phoneticPr fontId="1" type="noConversion"/>
  </si>
  <si>
    <t>소각</t>
    <phoneticPr fontId="1" type="noConversion"/>
  </si>
  <si>
    <t>기타처리</t>
    <phoneticPr fontId="1" type="noConversion"/>
  </si>
  <si>
    <t>매립</t>
    <phoneticPr fontId="1" type="noConversion"/>
  </si>
  <si>
    <t>매립</t>
    <phoneticPr fontId="1" type="noConversion"/>
  </si>
  <si>
    <t>일반폐기물 처리량 소계 (②)</t>
    <phoneticPr fontId="1" type="noConversion"/>
  </si>
  <si>
    <t>-</t>
  </si>
  <si>
    <t>3. 재활용</t>
    <phoneticPr fontId="1" type="noConversion"/>
  </si>
  <si>
    <t>일반폐기물 재활용량 소계 (③)</t>
    <phoneticPr fontId="1" type="noConversion"/>
  </si>
  <si>
    <t>II. 지정폐기물</t>
    <phoneticPr fontId="1" type="noConversion"/>
  </si>
  <si>
    <t>지정폐기물 발생량 소계 (④)</t>
    <phoneticPr fontId="1" type="noConversion"/>
  </si>
  <si>
    <t>지정폐기물 처리량 소계 (⑤)</t>
    <phoneticPr fontId="1" type="noConversion"/>
  </si>
  <si>
    <t>지정폐기물 재활용량 소계 (⑥)</t>
    <phoneticPr fontId="1" type="noConversion"/>
  </si>
  <si>
    <t>폐기물 발생량 총계 (① + ④)</t>
    <phoneticPr fontId="1" type="noConversion"/>
  </si>
  <si>
    <t>폐기물 처리량 총계 (② + ⑤)</t>
    <phoneticPr fontId="1" type="noConversion"/>
  </si>
  <si>
    <t>폐기물 재활용량 총계 (③ + ⑥)</t>
    <phoneticPr fontId="1" type="noConversion"/>
  </si>
  <si>
    <t>톤</t>
    <phoneticPr fontId="1" type="noConversion"/>
  </si>
  <si>
    <t>폐기물 재활용 비율</t>
    <phoneticPr fontId="1" type="noConversion"/>
  </si>
  <si>
    <t>%</t>
    <phoneticPr fontId="1" type="noConversion"/>
  </si>
  <si>
    <t>3. 폐기물 (발생/처리/재활용)</t>
    <phoneticPr fontId="1" type="noConversion"/>
  </si>
  <si>
    <t>▷ 공개범위 ① 폐기물 (발생·처리·재활용량) 목표 대비 실적 ('24년) ② 최근 3개년 ('22년 ~ '24년) 폐기물 처리 실적 ③ 최근 3개년 ('22년 ~ '24년) 폐기물 재활용 실적</t>
    <phoneticPr fontId="1" type="noConversion"/>
  </si>
  <si>
    <t>4. 용수</t>
    <phoneticPr fontId="1" type="noConversion"/>
  </si>
  <si>
    <t>▷ 공개범위 ① 용수 사용량 목표 대비 실적 ('24년) ② 최근 3개년 ('22년 ~ '24년) 사업장 별 공급원에 따른 총 취수량, 사용량 및 재이용량</t>
    <phoneticPr fontId="1" type="noConversion"/>
  </si>
  <si>
    <t>공급원</t>
    <phoneticPr fontId="1" type="noConversion"/>
  </si>
  <si>
    <t>공업용수</t>
    <phoneticPr fontId="1" type="noConversion"/>
  </si>
  <si>
    <t>구분</t>
    <phoneticPr fontId="1" type="noConversion"/>
  </si>
  <si>
    <t>I. 취수량</t>
    <phoneticPr fontId="1" type="noConversion"/>
  </si>
  <si>
    <t>II. 사용량</t>
    <phoneticPr fontId="1" type="noConversion"/>
  </si>
  <si>
    <t>III. 재이용량</t>
    <phoneticPr fontId="1" type="noConversion"/>
  </si>
  <si>
    <t>재이용량 총계</t>
    <phoneticPr fontId="1" type="noConversion"/>
  </si>
  <si>
    <t>사용량 총계</t>
    <phoneticPr fontId="1" type="noConversion"/>
  </si>
  <si>
    <t>취수량 총계</t>
    <phoneticPr fontId="1" type="noConversion"/>
  </si>
  <si>
    <t>※ 전량 공업용수를 취수하여 사업장 내에 사용하고, 석유화학2공장은 석유화학1공장에서 취수한 용수를 공급받고 있습니다.</t>
    <phoneticPr fontId="1" type="noConversion"/>
  </si>
  <si>
    <t>5. 대기오염물질 배출</t>
    <phoneticPr fontId="1" type="noConversion"/>
  </si>
  <si>
    <t>▷ 공개범위 : 최근 3개년 ('22년 ~ '24년) 사업장 별 대기오염물질 (질소산화물, 황산화물, 먼지) 배출량</t>
    <phoneticPr fontId="1" type="noConversion"/>
  </si>
  <si>
    <t>질소산화물</t>
  </si>
  <si>
    <t>황산화물</t>
  </si>
  <si>
    <t>먼지</t>
  </si>
  <si>
    <t>질소산화물 배출 총계</t>
    <phoneticPr fontId="1" type="noConversion"/>
  </si>
  <si>
    <t>황산화물 배출 총계</t>
    <phoneticPr fontId="1" type="noConversion"/>
  </si>
  <si>
    <t>먼지 배출 총계</t>
    <phoneticPr fontId="1" type="noConversion"/>
  </si>
  <si>
    <t>6. 수질오염물질 배출</t>
    <phoneticPr fontId="1" type="noConversion"/>
  </si>
  <si>
    <t>▷ 공개범위 : 최근 3개년 ('22년 ~ '24년) 사업장 별 수질오염물질 (BOD, TOC, SS) 배출량</t>
    <phoneticPr fontId="1" type="noConversion"/>
  </si>
  <si>
    <t>BOD</t>
    <phoneticPr fontId="1" type="noConversion"/>
  </si>
  <si>
    <t>TOC</t>
    <phoneticPr fontId="1" type="noConversion"/>
  </si>
  <si>
    <t>부유물질 (SS)</t>
    <phoneticPr fontId="1" type="noConversion"/>
  </si>
  <si>
    <t>BOD 배출 총계</t>
    <phoneticPr fontId="1" type="noConversion"/>
  </si>
  <si>
    <t>TOC 배출 총계</t>
    <phoneticPr fontId="1" type="noConversion"/>
  </si>
  <si>
    <t>SS 배출 총계</t>
    <phoneticPr fontId="1" type="noConversion"/>
  </si>
  <si>
    <t>7. 유해화학물질 사용량</t>
    <phoneticPr fontId="1" type="noConversion"/>
  </si>
  <si>
    <t>▷ 공개범위 : 최근 3개년 ('22년 ~ '24년) 사업장 별 유해화학물질 사용량</t>
    <phoneticPr fontId="1" type="noConversion"/>
  </si>
  <si>
    <t>유해화학물질</t>
    <phoneticPr fontId="1" type="noConversion"/>
  </si>
  <si>
    <t>8. 화학물질 배출량</t>
    <phoneticPr fontId="1" type="noConversion"/>
  </si>
  <si>
    <t>▷ 공개범위 : 최근 3개년 ('22년 ~ '24년) 사업장 별 화학물질 배출량</t>
    <phoneticPr fontId="1" type="noConversion"/>
  </si>
  <si>
    <t>화학물질</t>
    <phoneticPr fontId="1" type="noConversion"/>
  </si>
  <si>
    <t>배출량 총계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</si>
</sst>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* #,##0.00_-;\-* #,##0.00_-;_-* &quot;-&quot;_-;_-@_-"/>
  </numFmts>
  <fonts count="21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8"/>
      <name val="맑은 고딕"/>
      <family val="2"/>
      <charset val="129"/>
    </font>
    <font>
      <b/>
      <sz val="10.5"/>
      <color rgb="FF000000"/>
      <name val="맑은 고딕"/>
      <family val="3"/>
      <charset val="129"/>
      <scheme val="minor"/>
    </font>
    <font>
      <b/>
      <sz val="14"/>
      <color rgb="FF404040"/>
      <name val="맑은 고딕"/>
      <family val="3"/>
      <charset val="129"/>
      <scheme val="minor"/>
    </font>
    <font>
      <sz val="14"/>
      <color rgb="FF404040"/>
      <name val="맑은 고딕"/>
      <family val="3"/>
      <charset val="129"/>
      <scheme val="minor"/>
    </font>
    <font>
      <b/>
      <sz val="13"/>
      <color rgb="FF40404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rgb="FF4F81BD"/>
      <name val="맑은 고딕"/>
      <family val="3"/>
      <charset val="129"/>
      <scheme val="minor"/>
    </font>
    <font>
      <b/>
      <sz val="30"/>
      <color rgb="FF002060"/>
      <name val="맑은 고딕"/>
      <family val="3"/>
      <charset val="129"/>
      <scheme val="minor"/>
    </font>
    <font>
      <sz val="12"/>
      <color theme="1"/>
      <name val="바탕"/>
      <family val="1"/>
      <charset val="129"/>
    </font>
    <font>
      <sz val="14"/>
      <color theme="1"/>
      <name val="바탕"/>
      <family val="1"/>
      <charset val="129"/>
    </font>
    <font>
      <b/>
      <sz val="14"/>
      <color theme="1"/>
      <name val="바탕"/>
      <family val="1"/>
      <charset val="129"/>
    </font>
    <font>
      <sz val="10"/>
      <color theme="1"/>
      <name val="바탕"/>
      <family val="1"/>
      <charset val="129"/>
    </font>
    <font>
      <b/>
      <sz val="12"/>
      <color theme="1"/>
      <name val="바탕"/>
      <family val="1"/>
      <charset val="129"/>
    </font>
    <font>
      <b/>
      <sz val="16"/>
      <color theme="1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B4985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1" fontId="15" fillId="0" borderId="15" xfId="1" applyFont="1" applyBorder="1" applyAlignment="1">
      <alignment horizontal="right" vertical="center"/>
    </xf>
    <xf numFmtId="41" fontId="15" fillId="0" borderId="15" xfId="1" applyFont="1" applyFill="1" applyBorder="1" applyAlignment="1">
      <alignment horizontal="right" vertical="center"/>
    </xf>
    <xf numFmtId="41" fontId="15" fillId="0" borderId="14" xfId="1" applyFont="1" applyFill="1" applyBorder="1" applyAlignment="1">
      <alignment horizontal="right" vertical="center"/>
    </xf>
    <xf numFmtId="41" fontId="15" fillId="0" borderId="5" xfId="1" applyFont="1" applyBorder="1" applyAlignment="1">
      <alignment horizontal="right" vertical="center"/>
    </xf>
    <xf numFmtId="41" fontId="15" fillId="0" borderId="5" xfId="1" applyFont="1" applyFill="1" applyBorder="1" applyAlignment="1">
      <alignment horizontal="right" vertical="center"/>
    </xf>
    <xf numFmtId="41" fontId="15" fillId="0" borderId="6" xfId="1" applyFont="1" applyFill="1" applyBorder="1" applyAlignment="1">
      <alignment horizontal="right" vertical="center"/>
    </xf>
    <xf numFmtId="41" fontId="15" fillId="0" borderId="13" xfId="1" applyFont="1" applyBorder="1" applyAlignment="1">
      <alignment horizontal="right" vertical="center"/>
    </xf>
    <xf numFmtId="41" fontId="15" fillId="0" borderId="13" xfId="1" applyFont="1" applyFill="1" applyBorder="1" applyAlignment="1">
      <alignment horizontal="right" vertical="center"/>
    </xf>
    <xf numFmtId="41" fontId="15" fillId="0" borderId="8" xfId="1" applyFont="1" applyFill="1" applyBorder="1" applyAlignment="1">
      <alignment horizontal="right" vertical="center"/>
    </xf>
    <xf numFmtId="0" fontId="17" fillId="4" borderId="13" xfId="0" applyFont="1" applyFill="1" applyBorder="1" applyAlignment="1">
      <alignment horizontal="center" vertical="center"/>
    </xf>
    <xf numFmtId="41" fontId="17" fillId="4" borderId="13" xfId="0" applyNumberFormat="1" applyFont="1" applyFill="1" applyBorder="1" applyAlignment="1">
      <alignment horizontal="center" vertical="center"/>
    </xf>
    <xf numFmtId="41" fontId="17" fillId="4" borderId="8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5" fillId="0" borderId="0" xfId="0" applyFont="1"/>
    <xf numFmtId="0" fontId="16" fillId="0" borderId="14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41" fontId="17" fillId="4" borderId="1" xfId="1" applyFont="1" applyFill="1" applyBorder="1" applyAlignment="1">
      <alignment vertical="center"/>
    </xf>
    <xf numFmtId="41" fontId="17" fillId="4" borderId="2" xfId="1" applyFont="1" applyFill="1" applyBorder="1" applyAlignment="1">
      <alignment vertical="center"/>
    </xf>
    <xf numFmtId="0" fontId="17" fillId="4" borderId="2" xfId="0" applyFont="1" applyFill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indent="1"/>
    </xf>
    <xf numFmtId="0" fontId="16" fillId="0" borderId="15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7" fillId="4" borderId="1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1" fontId="17" fillId="0" borderId="17" xfId="1" applyFont="1" applyFill="1" applyBorder="1" applyAlignment="1">
      <alignment horizontal="center" vertical="center"/>
    </xf>
    <xf numFmtId="41" fontId="17" fillId="0" borderId="18" xfId="1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left" vertical="center" indent="1"/>
    </xf>
    <xf numFmtId="0" fontId="16" fillId="0" borderId="20" xfId="0" applyFont="1" applyBorder="1" applyAlignment="1">
      <alignment horizontal="center" vertical="center"/>
    </xf>
    <xf numFmtId="0" fontId="15" fillId="0" borderId="16" xfId="0" applyFont="1" applyFill="1" applyBorder="1" applyAlignment="1"/>
    <xf numFmtId="0" fontId="16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right" vertical="center"/>
    </xf>
    <xf numFmtId="41" fontId="17" fillId="0" borderId="17" xfId="1" applyFont="1" applyFill="1" applyBorder="1" applyAlignment="1">
      <alignment vertical="center"/>
    </xf>
    <xf numFmtId="41" fontId="17" fillId="0" borderId="18" xfId="1" applyFont="1" applyFill="1" applyBorder="1" applyAlignment="1">
      <alignment vertical="center"/>
    </xf>
    <xf numFmtId="0" fontId="16" fillId="0" borderId="13" xfId="0" applyFont="1" applyBorder="1" applyAlignment="1">
      <alignment horizontal="left" vertical="center" indent="1"/>
    </xf>
    <xf numFmtId="0" fontId="16" fillId="0" borderId="23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1"/>
    </xf>
    <xf numFmtId="0" fontId="17" fillId="0" borderId="16" xfId="0" applyFont="1" applyFill="1" applyBorder="1" applyAlignment="1">
      <alignment horizontal="right" vertical="center" indent="2"/>
    </xf>
    <xf numFmtId="0" fontId="17" fillId="4" borderId="12" xfId="0" applyFont="1" applyFill="1" applyBorder="1" applyAlignment="1">
      <alignment horizontal="right" vertical="center" indent="2"/>
    </xf>
    <xf numFmtId="0" fontId="17" fillId="0" borderId="16" xfId="0" applyFont="1" applyFill="1" applyBorder="1" applyAlignment="1">
      <alignment horizontal="right" vertical="center" indent="2"/>
    </xf>
    <xf numFmtId="0" fontId="19" fillId="5" borderId="16" xfId="0" applyFont="1" applyFill="1" applyBorder="1" applyAlignment="1"/>
    <xf numFmtId="0" fontId="17" fillId="5" borderId="16" xfId="0" applyFont="1" applyFill="1" applyBorder="1" applyAlignment="1"/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right" vertical="center" wrapText="1" indent="2"/>
    </xf>
    <xf numFmtId="0" fontId="17" fillId="5" borderId="22" xfId="0" applyFont="1" applyFill="1" applyBorder="1" applyAlignment="1">
      <alignment horizontal="right" vertical="center" wrapText="1" indent="2"/>
    </xf>
    <xf numFmtId="0" fontId="17" fillId="5" borderId="17" xfId="0" applyFont="1" applyFill="1" applyBorder="1" applyAlignment="1">
      <alignment horizontal="center" vertical="center"/>
    </xf>
    <xf numFmtId="41" fontId="17" fillId="5" borderId="17" xfId="0" applyNumberFormat="1" applyFont="1" applyFill="1" applyBorder="1" applyAlignment="1">
      <alignment horizontal="center" vertical="center"/>
    </xf>
    <xf numFmtId="41" fontId="17" fillId="5" borderId="18" xfId="0" applyNumberFormat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right" vertical="center" indent="2"/>
    </xf>
    <xf numFmtId="0" fontId="17" fillId="5" borderId="24" xfId="0" applyFont="1" applyFill="1" applyBorder="1" applyAlignment="1">
      <alignment horizontal="right" vertical="center" indent="2"/>
    </xf>
    <xf numFmtId="0" fontId="17" fillId="5" borderId="25" xfId="0" applyFont="1" applyFill="1" applyBorder="1" applyAlignment="1">
      <alignment horizontal="center" vertical="center"/>
    </xf>
    <xf numFmtId="176" fontId="17" fillId="5" borderId="25" xfId="1" applyNumberFormat="1" applyFont="1" applyFill="1" applyBorder="1" applyAlignment="1">
      <alignment horizontal="center" vertical="center"/>
    </xf>
    <xf numFmtId="176" fontId="17" fillId="5" borderId="26" xfId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right" vertical="center" indent="2"/>
    </xf>
    <xf numFmtId="41" fontId="17" fillId="4" borderId="5" xfId="0" applyNumberFormat="1" applyFont="1" applyFill="1" applyBorder="1" applyAlignment="1">
      <alignment horizontal="center" vertical="center"/>
    </xf>
    <xf numFmtId="41" fontId="17" fillId="4" borderId="6" xfId="0" applyNumberFormat="1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41" fontId="15" fillId="0" borderId="15" xfId="1" applyFont="1" applyBorder="1" applyAlignment="1">
      <alignment vertical="center"/>
    </xf>
    <xf numFmtId="41" fontId="15" fillId="0" borderId="14" xfId="1" applyFont="1" applyBorder="1" applyAlignment="1">
      <alignment vertical="center"/>
    </xf>
    <xf numFmtId="41" fontId="15" fillId="0" borderId="13" xfId="1" applyFont="1" applyBorder="1" applyAlignment="1">
      <alignment vertical="center"/>
    </xf>
    <xf numFmtId="41" fontId="15" fillId="0" borderId="8" xfId="1" applyFont="1" applyBorder="1" applyAlignment="1">
      <alignment vertical="center"/>
    </xf>
    <xf numFmtId="41" fontId="15" fillId="0" borderId="20" xfId="1" applyFont="1" applyBorder="1" applyAlignment="1">
      <alignment vertical="center"/>
    </xf>
    <xf numFmtId="41" fontId="15" fillId="0" borderId="21" xfId="1" applyFont="1" applyBorder="1" applyAlignment="1">
      <alignment vertical="center"/>
    </xf>
    <xf numFmtId="0" fontId="17" fillId="5" borderId="30" xfId="0" applyFont="1" applyFill="1" applyBorder="1" applyAlignment="1">
      <alignment horizontal="right" vertical="center" indent="2"/>
    </xf>
    <xf numFmtId="0" fontId="17" fillId="5" borderId="31" xfId="0" applyFont="1" applyFill="1" applyBorder="1" applyAlignment="1">
      <alignment horizontal="right" vertical="center" indent="2"/>
    </xf>
    <xf numFmtId="176" fontId="17" fillId="5" borderId="32" xfId="1" applyNumberFormat="1" applyFont="1" applyFill="1" applyBorder="1" applyAlignment="1">
      <alignment horizontal="center" vertical="center"/>
    </xf>
    <xf numFmtId="176" fontId="17" fillId="5" borderId="33" xfId="1" applyNumberFormat="1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left" vertical="center" wrapText="1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indent="1"/>
    </xf>
    <xf numFmtId="0" fontId="16" fillId="0" borderId="36" xfId="0" applyFont="1" applyBorder="1" applyAlignment="1">
      <alignment horizontal="center" vertical="center"/>
    </xf>
    <xf numFmtId="41" fontId="15" fillId="0" borderId="36" xfId="1" applyFont="1" applyBorder="1" applyAlignment="1">
      <alignment vertical="center"/>
    </xf>
    <xf numFmtId="41" fontId="15" fillId="0" borderId="37" xfId="1" applyFont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4" borderId="3" xfId="0" applyFont="1" applyFill="1" applyBorder="1" applyAlignment="1">
      <alignment horizontal="right" vertical="center" indent="2"/>
    </xf>
    <xf numFmtId="0" fontId="17" fillId="4" borderId="38" xfId="0" applyFont="1" applyFill="1" applyBorder="1" applyAlignment="1">
      <alignment horizontal="right" vertical="center"/>
    </xf>
    <xf numFmtId="0" fontId="17" fillId="4" borderId="39" xfId="0" applyFont="1" applyFill="1" applyBorder="1" applyAlignment="1">
      <alignment horizontal="right" vertical="center" indent="2"/>
    </xf>
    <xf numFmtId="0" fontId="17" fillId="4" borderId="40" xfId="0" applyFont="1" applyFill="1" applyBorder="1" applyAlignment="1">
      <alignment horizontal="center" vertical="center"/>
    </xf>
    <xf numFmtId="41" fontId="17" fillId="4" borderId="40" xfId="1" applyFont="1" applyFill="1" applyBorder="1" applyAlignment="1">
      <alignment vertical="center"/>
    </xf>
    <xf numFmtId="41" fontId="17" fillId="4" borderId="38" xfId="1" applyFont="1" applyFill="1" applyBorder="1" applyAlignment="1">
      <alignment vertical="center"/>
    </xf>
    <xf numFmtId="0" fontId="16" fillId="0" borderId="37" xfId="0" applyFont="1" applyBorder="1" applyAlignment="1">
      <alignment horizontal="left" vertical="center" indent="1"/>
    </xf>
    <xf numFmtId="0" fontId="16" fillId="0" borderId="21" xfId="0" applyFont="1" applyBorder="1" applyAlignment="1">
      <alignment horizontal="left" vertical="center" indent="1"/>
    </xf>
    <xf numFmtId="0" fontId="17" fillId="4" borderId="40" xfId="0" applyFont="1" applyFill="1" applyBorder="1" applyAlignment="1">
      <alignment horizontal="right" vertical="center" indent="2"/>
    </xf>
    <xf numFmtId="0" fontId="20" fillId="0" borderId="0" xfId="0" applyFont="1" applyBorder="1" applyAlignment="1">
      <alignment vertical="center"/>
    </xf>
    <xf numFmtId="0" fontId="16" fillId="0" borderId="0" xfId="0" applyFont="1"/>
    <xf numFmtId="0" fontId="16" fillId="0" borderId="0" xfId="0" applyFont="1" applyBorder="1" applyAlignment="1">
      <alignment vertical="center"/>
    </xf>
    <xf numFmtId="41" fontId="15" fillId="0" borderId="14" xfId="1" applyFont="1" applyBorder="1" applyAlignment="1">
      <alignment horizontal="right" vertical="center"/>
    </xf>
    <xf numFmtId="0" fontId="17" fillId="5" borderId="16" xfId="0" applyFont="1" applyFill="1" applyBorder="1" applyAlignment="1">
      <alignment vertical="center" wrapText="1"/>
    </xf>
    <xf numFmtId="0" fontId="16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 indent="1"/>
    </xf>
    <xf numFmtId="0" fontId="17" fillId="5" borderId="22" xfId="0" applyFont="1" applyFill="1" applyBorder="1" applyAlignment="1">
      <alignment horizontal="right" vertical="center" indent="2"/>
    </xf>
    <xf numFmtId="41" fontId="17" fillId="5" borderId="17" xfId="1" applyFont="1" applyFill="1" applyBorder="1" applyAlignment="1">
      <alignment vertical="center"/>
    </xf>
    <xf numFmtId="41" fontId="17" fillId="5" borderId="18" xfId="1" applyFont="1" applyFill="1" applyBorder="1" applyAlignment="1">
      <alignment vertical="center"/>
    </xf>
    <xf numFmtId="0" fontId="17" fillId="4" borderId="38" xfId="0" applyFont="1" applyFill="1" applyBorder="1" applyAlignment="1">
      <alignment horizontal="left" vertical="center" indent="1"/>
    </xf>
    <xf numFmtId="41" fontId="15" fillId="0" borderId="20" xfId="1" applyFont="1" applyBorder="1" applyAlignment="1">
      <alignment horizontal="right" vertical="center"/>
    </xf>
    <xf numFmtId="41" fontId="15" fillId="0" borderId="21" xfId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 indent="1"/>
    </xf>
    <xf numFmtId="41" fontId="15" fillId="0" borderId="12" xfId="1" applyFont="1" applyBorder="1" applyAlignment="1">
      <alignment horizontal="right" vertical="center"/>
    </xf>
    <xf numFmtId="41" fontId="15" fillId="0" borderId="19" xfId="1" applyFont="1" applyBorder="1" applyAlignment="1">
      <alignment horizontal="right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indent="1"/>
    </xf>
    <xf numFmtId="41" fontId="15" fillId="0" borderId="12" xfId="1" applyFont="1" applyBorder="1" applyAlignment="1">
      <alignment vertical="center"/>
    </xf>
    <xf numFmtId="41" fontId="15" fillId="0" borderId="19" xfId="1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7" fillId="5" borderId="24" xfId="0" applyFont="1" applyFill="1" applyBorder="1" applyAlignment="1">
      <alignment vertical="center" wrapText="1"/>
    </xf>
    <xf numFmtId="0" fontId="16" fillId="5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left" vertical="center" indent="1"/>
    </xf>
    <xf numFmtId="0" fontId="17" fillId="5" borderId="44" xfId="0" applyFont="1" applyFill="1" applyBorder="1" applyAlignment="1">
      <alignment horizontal="right" vertical="center" indent="2"/>
    </xf>
    <xf numFmtId="176" fontId="17" fillId="5" borderId="25" xfId="1" applyNumberFormat="1" applyFont="1" applyFill="1" applyBorder="1" applyAlignment="1">
      <alignment vertical="center"/>
    </xf>
    <xf numFmtId="176" fontId="17" fillId="5" borderId="26" xfId="1" applyNumberFormat="1" applyFont="1" applyFill="1" applyBorder="1" applyAlignment="1">
      <alignment vertical="center"/>
    </xf>
    <xf numFmtId="0" fontId="17" fillId="4" borderId="45" xfId="0" applyFont="1" applyFill="1" applyBorder="1" applyAlignment="1">
      <alignment horizontal="center" vertical="center"/>
    </xf>
    <xf numFmtId="41" fontId="15" fillId="0" borderId="8" xfId="1" applyFont="1" applyBorder="1" applyAlignment="1">
      <alignment horizontal="right" vertical="center"/>
    </xf>
    <xf numFmtId="41" fontId="17" fillId="4" borderId="1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right" vertical="center"/>
    </xf>
    <xf numFmtId="0" fontId="17" fillId="4" borderId="4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7" fillId="4" borderId="46" xfId="0" applyFont="1" applyFill="1" applyBorder="1" applyAlignment="1">
      <alignment horizontal="left" vertical="center" indent="1"/>
    </xf>
    <xf numFmtId="0" fontId="17" fillId="4" borderId="47" xfId="0" applyFont="1" applyFill="1" applyBorder="1" applyAlignment="1">
      <alignment horizontal="right" vertical="center" indent="2"/>
    </xf>
    <xf numFmtId="0" fontId="17" fillId="4" borderId="48" xfId="0" applyFont="1" applyFill="1" applyBorder="1" applyAlignment="1">
      <alignment horizontal="center" vertical="center"/>
    </xf>
    <xf numFmtId="41" fontId="17" fillId="4" borderId="48" xfId="1" applyFont="1" applyFill="1" applyBorder="1" applyAlignment="1">
      <alignment horizontal="right" vertical="center"/>
    </xf>
    <xf numFmtId="41" fontId="17" fillId="4" borderId="46" xfId="1" applyFont="1" applyFill="1" applyBorder="1" applyAlignment="1">
      <alignment horizontal="right" vertical="center"/>
    </xf>
    <xf numFmtId="0" fontId="17" fillId="4" borderId="11" xfId="0" applyFont="1" applyFill="1" applyBorder="1" applyAlignment="1">
      <alignment horizontal="right" vertical="center" indent="2"/>
    </xf>
    <xf numFmtId="41" fontId="17" fillId="4" borderId="12" xfId="1" applyFont="1" applyFill="1" applyBorder="1" applyAlignment="1">
      <alignment horizontal="right" vertical="center"/>
    </xf>
    <xf numFmtId="41" fontId="17" fillId="4" borderId="19" xfId="1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176" fontId="15" fillId="0" borderId="13" xfId="1" applyNumberFormat="1" applyFont="1" applyBorder="1" applyAlignment="1">
      <alignment horizontal="right" vertical="center"/>
    </xf>
    <xf numFmtId="176" fontId="15" fillId="0" borderId="8" xfId="1" applyNumberFormat="1" applyFont="1" applyBorder="1" applyAlignment="1">
      <alignment horizontal="right" vertical="center"/>
    </xf>
    <xf numFmtId="176" fontId="15" fillId="0" borderId="15" xfId="1" applyNumberFormat="1" applyFont="1" applyBorder="1" applyAlignment="1">
      <alignment horizontal="right" vertical="center"/>
    </xf>
    <xf numFmtId="176" fontId="15" fillId="0" borderId="14" xfId="1" applyNumberFormat="1" applyFont="1" applyBorder="1" applyAlignment="1">
      <alignment horizontal="right" vertical="center"/>
    </xf>
    <xf numFmtId="176" fontId="17" fillId="4" borderId="12" xfId="1" applyNumberFormat="1" applyFont="1" applyFill="1" applyBorder="1" applyAlignment="1">
      <alignment horizontal="right" vertical="center"/>
    </xf>
    <xf numFmtId="176" fontId="17" fillId="4" borderId="19" xfId="1" applyNumberFormat="1" applyFont="1" applyFill="1" applyBorder="1" applyAlignment="1">
      <alignment horizontal="right" vertical="center"/>
    </xf>
    <xf numFmtId="176" fontId="15" fillId="0" borderId="12" xfId="1" applyNumberFormat="1" applyFont="1" applyBorder="1" applyAlignment="1">
      <alignment horizontal="right" vertical="center"/>
    </xf>
    <xf numFmtId="176" fontId="15" fillId="0" borderId="19" xfId="1" applyNumberFormat="1" applyFont="1" applyBorder="1" applyAlignment="1">
      <alignment horizontal="right" vertical="center"/>
    </xf>
    <xf numFmtId="176" fontId="17" fillId="4" borderId="48" xfId="1" applyNumberFormat="1" applyFont="1" applyFill="1" applyBorder="1" applyAlignment="1">
      <alignment horizontal="right" vertical="center"/>
    </xf>
    <xf numFmtId="176" fontId="17" fillId="4" borderId="46" xfId="1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76" fontId="15" fillId="0" borderId="36" xfId="1" applyNumberFormat="1" applyFont="1" applyBorder="1" applyAlignment="1">
      <alignment horizontal="right" vertical="center"/>
    </xf>
    <xf numFmtId="176" fontId="15" fillId="0" borderId="37" xfId="1" applyNumberFormat="1" applyFont="1" applyBorder="1" applyAlignment="1">
      <alignment horizontal="right" vertical="center"/>
    </xf>
    <xf numFmtId="41" fontId="15" fillId="0" borderId="36" xfId="1" applyFont="1" applyBorder="1" applyAlignment="1">
      <alignment horizontal="right" vertical="center"/>
    </xf>
    <xf numFmtId="41" fontId="15" fillId="0" borderId="37" xfId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Medium9"/>
  <colors>
    <mruColors>
      <color rgb="FF0000FF"/>
      <color rgb="FFEA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71673</xdr:colOff>
      <xdr:row>1</xdr:row>
      <xdr:rowOff>83432</xdr:rowOff>
    </xdr:from>
    <xdr:to>
      <xdr:col>4</xdr:col>
      <xdr:colOff>933228</xdr:colOff>
      <xdr:row>3</xdr:row>
      <xdr:rowOff>104987</xdr:rowOff>
    </xdr:to>
    <xdr:pic>
      <xdr:nvPicPr>
        <xdr:cNvPr id="2" name="그림 1" descr="C:\Users\user\Desktop\ESG지원팀\2024년\● 업무\5. ESG슬로건 활용\보고서\2차(태광그룹)\ESG슬로건 시안 수정_020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61" t="32502" r="21806" b="35389"/>
        <a:stretch/>
      </xdr:blipFill>
      <xdr:spPr bwMode="auto">
        <a:xfrm>
          <a:off x="147873" y="140582"/>
          <a:ext cx="1165235" cy="45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AXY193"/>
  <sheetViews>
    <sheetView showGridLines="0" tabSelected="1" zoomScale="70" zoomScaleNormal="70" workbookViewId="0">
      <pane ySplit="8" topLeftCell="A9" activePane="bottomLeft" state="frozen"/>
      <selection pane="bottomLeft" activeCell="G18" sqref="G18"/>
    </sheetView>
  </sheetViews>
  <sheetFormatPr defaultColWidth="8.69921875" defaultRowHeight="19.2" customHeight="1" x14ac:dyDescent="0.4"/>
  <cols>
    <col min="1" max="1" width="3.296875" style="2" customWidth="1"/>
    <col min="2" max="2" width="3.5" style="2" customWidth="1"/>
    <col min="3" max="3" width="1" style="12" customWidth="1"/>
    <col min="4" max="4" width="3.8984375" style="10" customWidth="1"/>
    <col min="5" max="5" width="20.3984375" style="10" customWidth="1"/>
    <col min="6" max="6" width="27.796875" style="10" customWidth="1"/>
    <col min="7" max="7" width="27.3984375" style="10" bestFit="1" customWidth="1"/>
    <col min="8" max="8" width="25.19921875" style="10" bestFit="1" customWidth="1"/>
    <col min="9" max="12" width="19" style="10" bestFit="1" customWidth="1"/>
    <col min="13" max="13" width="15.69921875" style="2" bestFit="1" customWidth="1"/>
    <col min="14" max="14" width="12.8984375" style="12" bestFit="1" customWidth="1"/>
    <col min="15" max="92" width="8.69921875" style="12"/>
    <col min="93" max="16384" width="8.69921875" style="2"/>
  </cols>
  <sheetData>
    <row r="1" spans="3:1325" ht="4.95" customHeight="1" x14ac:dyDescent="0.4"/>
    <row r="2" spans="3:1325" ht="17.399999999999999" customHeight="1" x14ac:dyDescent="0.4"/>
    <row r="3" spans="3:1325" ht="17.399999999999999" customHeight="1" x14ac:dyDescent="0.4"/>
    <row r="4" spans="3:1325" ht="17.399999999999999" customHeight="1" x14ac:dyDescent="0.4"/>
    <row r="5" spans="3:1325" s="3" customFormat="1" ht="43.8" x14ac:dyDescent="0.4">
      <c r="C5" s="13"/>
      <c r="D5" s="46" t="s">
        <v>21</v>
      </c>
      <c r="E5" s="46"/>
      <c r="F5" s="46"/>
      <c r="G5" s="46"/>
      <c r="H5" s="46"/>
      <c r="I5" s="46"/>
      <c r="J5" s="46"/>
      <c r="K5" s="46"/>
      <c r="L5" s="46"/>
      <c r="M5" s="46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</row>
    <row r="6" spans="3:1325" ht="30" x14ac:dyDescent="0.4">
      <c r="D6" s="47" t="s">
        <v>20</v>
      </c>
      <c r="E6" s="47"/>
      <c r="F6" s="47"/>
      <c r="G6" s="47"/>
      <c r="H6" s="47"/>
      <c r="I6" s="47"/>
      <c r="J6" s="47"/>
      <c r="K6" s="47"/>
      <c r="L6" s="47"/>
      <c r="M6" s="47"/>
    </row>
    <row r="7" spans="3:1325" ht="28.2" customHeight="1" x14ac:dyDescent="0.4">
      <c r="D7" s="48"/>
      <c r="E7" s="48"/>
      <c r="F7" s="48"/>
      <c r="G7" s="48"/>
      <c r="H7" s="48"/>
      <c r="I7" s="48"/>
      <c r="J7" s="48"/>
      <c r="K7" s="48"/>
      <c r="L7" s="48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</row>
    <row r="8" spans="3:1325" s="4" customFormat="1" ht="4.5" customHeight="1" x14ac:dyDescent="0.4">
      <c r="D8" s="5"/>
      <c r="E8" s="6"/>
      <c r="F8" s="6"/>
      <c r="G8" s="6"/>
      <c r="H8" s="6"/>
      <c r="I8" s="6"/>
      <c r="J8" s="6"/>
      <c r="K8" s="6"/>
      <c r="L8" s="6"/>
      <c r="M8" s="6"/>
    </row>
    <row r="9" spans="3:1325" ht="30" customHeight="1" x14ac:dyDescent="0.4"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</row>
    <row r="10" spans="3:1325" ht="30" customHeight="1" x14ac:dyDescent="0.4">
      <c r="D10" s="131" t="s">
        <v>22</v>
      </c>
      <c r="E10" s="28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</row>
    <row r="11" spans="3:1325" ht="30" customHeight="1" x14ac:dyDescent="0.4">
      <c r="D11" s="28"/>
      <c r="E11" s="133" t="s">
        <v>41</v>
      </c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</row>
    <row r="12" spans="3:1325" ht="11.4" customHeight="1" thickBot="1" x14ac:dyDescent="0.45"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</row>
    <row r="13" spans="3:1325" ht="34.950000000000003" customHeight="1" thickTop="1" thickBot="1" x14ac:dyDescent="0.45">
      <c r="D13" s="97" t="s">
        <v>0</v>
      </c>
      <c r="E13" s="97"/>
      <c r="F13" s="98" t="s">
        <v>35</v>
      </c>
      <c r="G13" s="99" t="s">
        <v>1</v>
      </c>
      <c r="H13" s="99" t="s">
        <v>19</v>
      </c>
      <c r="I13" s="99" t="s">
        <v>17</v>
      </c>
      <c r="J13" s="98" t="s">
        <v>18</v>
      </c>
      <c r="K13" s="98" t="s">
        <v>29</v>
      </c>
      <c r="L13" s="12"/>
      <c r="M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</row>
    <row r="14" spans="3:1325" ht="34.950000000000003" customHeight="1" thickTop="1" x14ac:dyDescent="0.4">
      <c r="D14" s="51" t="s">
        <v>27</v>
      </c>
      <c r="E14" s="50"/>
      <c r="F14" s="31" t="s">
        <v>23</v>
      </c>
      <c r="G14" s="32" t="s">
        <v>28</v>
      </c>
      <c r="H14" s="21">
        <v>109390</v>
      </c>
      <c r="I14" s="22">
        <v>123258.09600000001</v>
      </c>
      <c r="J14" s="22">
        <v>125362.677</v>
      </c>
      <c r="K14" s="23">
        <v>116003.73299999999</v>
      </c>
      <c r="L14" s="12"/>
      <c r="M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</row>
    <row r="15" spans="3:1325" ht="34.950000000000003" customHeight="1" x14ac:dyDescent="0.4">
      <c r="D15" s="49"/>
      <c r="E15" s="50"/>
      <c r="F15" s="30" t="s">
        <v>24</v>
      </c>
      <c r="G15" s="14" t="s">
        <v>28</v>
      </c>
      <c r="H15" s="15">
        <v>179970</v>
      </c>
      <c r="I15" s="16">
        <v>170515.14600000001</v>
      </c>
      <c r="J15" s="16">
        <v>208067</v>
      </c>
      <c r="K15" s="17">
        <v>149617.954</v>
      </c>
      <c r="L15" s="12"/>
      <c r="M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</row>
    <row r="16" spans="3:1325" ht="34.950000000000003" customHeight="1" x14ac:dyDescent="0.4">
      <c r="D16" s="49"/>
      <c r="E16" s="50"/>
      <c r="F16" s="30" t="s">
        <v>25</v>
      </c>
      <c r="G16" s="14" t="s">
        <v>28</v>
      </c>
      <c r="H16" s="15">
        <v>296477</v>
      </c>
      <c r="I16" s="16">
        <v>256571.084</v>
      </c>
      <c r="J16" s="16">
        <v>311926</v>
      </c>
      <c r="K16" s="17">
        <v>300686.28999999998</v>
      </c>
      <c r="L16" s="12"/>
      <c r="M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</row>
    <row r="17" spans="4:1325" ht="34.950000000000003" customHeight="1" x14ac:dyDescent="0.4">
      <c r="D17" s="49"/>
      <c r="E17" s="50"/>
      <c r="F17" s="31" t="s">
        <v>26</v>
      </c>
      <c r="G17" s="33" t="s">
        <v>30</v>
      </c>
      <c r="H17" s="18">
        <v>31056</v>
      </c>
      <c r="I17" s="19">
        <v>32679.156999999999</v>
      </c>
      <c r="J17" s="19">
        <v>13933</v>
      </c>
      <c r="K17" s="20">
        <v>5155.5640000000003</v>
      </c>
      <c r="L17" s="12"/>
      <c r="M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</row>
    <row r="18" spans="4:1325" ht="34.950000000000003" customHeight="1" x14ac:dyDescent="0.4">
      <c r="D18" s="92"/>
      <c r="E18" s="93"/>
      <c r="F18" s="94" t="s">
        <v>34</v>
      </c>
      <c r="G18" s="27" t="s">
        <v>31</v>
      </c>
      <c r="H18" s="95">
        <f>SUM(H14:H17)</f>
        <v>616893</v>
      </c>
      <c r="I18" s="95">
        <f t="shared" ref="I18:K18" si="0">SUM(I14:I17)</f>
        <v>583023.48300000001</v>
      </c>
      <c r="J18" s="95">
        <f t="shared" si="0"/>
        <v>659288.67700000003</v>
      </c>
      <c r="K18" s="96">
        <f t="shared" si="0"/>
        <v>571463.54099999997</v>
      </c>
      <c r="L18" s="12"/>
      <c r="M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  <c r="AML18" s="12"/>
      <c r="AMM18" s="12"/>
      <c r="AMN18" s="12"/>
      <c r="AMO18" s="12"/>
      <c r="AMP18" s="12"/>
      <c r="AMQ18" s="12"/>
      <c r="AMR18" s="12"/>
      <c r="AMS18" s="12"/>
      <c r="AMT18" s="12"/>
      <c r="AMU18" s="12"/>
      <c r="AMV18" s="12"/>
      <c r="AMW18" s="12"/>
      <c r="AMX18" s="12"/>
      <c r="AMY18" s="12"/>
      <c r="AMZ18" s="12"/>
      <c r="ANA18" s="12"/>
      <c r="ANB18" s="12"/>
      <c r="ANC18" s="12"/>
      <c r="AND18" s="12"/>
      <c r="ANE18" s="12"/>
      <c r="ANF18" s="12"/>
      <c r="ANG18" s="12"/>
      <c r="ANH18" s="12"/>
      <c r="ANI18" s="12"/>
      <c r="ANJ18" s="12"/>
      <c r="ANK18" s="12"/>
      <c r="ANL18" s="12"/>
      <c r="ANM18" s="12"/>
      <c r="ANN18" s="12"/>
      <c r="ANO18" s="12"/>
      <c r="ANP18" s="12"/>
      <c r="ANQ18" s="12"/>
      <c r="ANR18" s="12"/>
      <c r="ANS18" s="12"/>
      <c r="ANT18" s="12"/>
      <c r="ANU18" s="12"/>
      <c r="ANV18" s="12"/>
      <c r="ANW18" s="12"/>
      <c r="ANX18" s="12"/>
      <c r="ANY18" s="12"/>
      <c r="ANZ18" s="12"/>
      <c r="AOA18" s="12"/>
      <c r="AOB18" s="12"/>
      <c r="AOC18" s="12"/>
      <c r="AOD18" s="12"/>
      <c r="AOE18" s="12"/>
      <c r="AOF18" s="12"/>
      <c r="AOG18" s="12"/>
      <c r="AOH18" s="12"/>
      <c r="AOI18" s="12"/>
      <c r="AOJ18" s="12"/>
      <c r="AOK18" s="12"/>
      <c r="AOL18" s="12"/>
      <c r="AOM18" s="12"/>
      <c r="AON18" s="12"/>
      <c r="AOO18" s="12"/>
      <c r="AOP18" s="12"/>
      <c r="AOQ18" s="12"/>
      <c r="AOR18" s="12"/>
      <c r="AOS18" s="12"/>
      <c r="AOT18" s="12"/>
      <c r="AOU18" s="12"/>
      <c r="AOV18" s="12"/>
      <c r="AOW18" s="12"/>
      <c r="AOX18" s="12"/>
      <c r="AOY18" s="12"/>
      <c r="AOZ18" s="12"/>
      <c r="APA18" s="12"/>
      <c r="APB18" s="12"/>
      <c r="APC18" s="12"/>
      <c r="APD18" s="12"/>
      <c r="APE18" s="12"/>
      <c r="APF18" s="12"/>
      <c r="APG18" s="12"/>
      <c r="APH18" s="12"/>
      <c r="API18" s="12"/>
      <c r="APJ18" s="12"/>
      <c r="APK18" s="12"/>
      <c r="APL18" s="12"/>
      <c r="APM18" s="12"/>
      <c r="APN18" s="12"/>
      <c r="APO18" s="12"/>
      <c r="APP18" s="12"/>
      <c r="APQ18" s="12"/>
      <c r="APR18" s="12"/>
      <c r="APS18" s="12"/>
      <c r="APT18" s="12"/>
      <c r="APU18" s="12"/>
      <c r="APV18" s="12"/>
      <c r="APW18" s="12"/>
      <c r="APX18" s="12"/>
      <c r="APY18" s="12"/>
      <c r="APZ18" s="12"/>
      <c r="AQA18" s="12"/>
      <c r="AQB18" s="12"/>
      <c r="AQC18" s="12"/>
      <c r="AQD18" s="12"/>
      <c r="AQE18" s="12"/>
      <c r="AQF18" s="12"/>
      <c r="AQG18" s="12"/>
      <c r="AQH18" s="12"/>
      <c r="AQI18" s="12"/>
      <c r="AQJ18" s="12"/>
      <c r="AQK18" s="12"/>
      <c r="AQL18" s="12"/>
      <c r="AQM18" s="12"/>
      <c r="AQN18" s="12"/>
      <c r="AQO18" s="12"/>
      <c r="AQP18" s="12"/>
      <c r="AQQ18" s="12"/>
      <c r="AQR18" s="12"/>
      <c r="AQS18" s="12"/>
      <c r="AQT18" s="12"/>
      <c r="AQU18" s="12"/>
      <c r="AQV18" s="12"/>
      <c r="AQW18" s="12"/>
      <c r="AQX18" s="12"/>
      <c r="AQY18" s="12"/>
      <c r="AQZ18" s="12"/>
      <c r="ARA18" s="12"/>
      <c r="ARB18" s="12"/>
      <c r="ARC18" s="12"/>
      <c r="ARD18" s="12"/>
      <c r="ARE18" s="12"/>
      <c r="ARF18" s="12"/>
      <c r="ARG18" s="12"/>
      <c r="ARH18" s="12"/>
      <c r="ARI18" s="12"/>
      <c r="ARJ18" s="12"/>
      <c r="ARK18" s="12"/>
      <c r="ARL18" s="12"/>
      <c r="ARM18" s="12"/>
      <c r="ARN18" s="12"/>
      <c r="ARO18" s="12"/>
      <c r="ARP18" s="12"/>
      <c r="ARQ18" s="12"/>
      <c r="ARR18" s="12"/>
      <c r="ARS18" s="12"/>
      <c r="ART18" s="12"/>
      <c r="ARU18" s="12"/>
      <c r="ARV18" s="12"/>
      <c r="ARW18" s="12"/>
      <c r="ARX18" s="12"/>
      <c r="ARY18" s="12"/>
      <c r="ARZ18" s="12"/>
      <c r="ASA18" s="12"/>
      <c r="ASB18" s="12"/>
      <c r="ASC18" s="12"/>
      <c r="ASD18" s="12"/>
      <c r="ASE18" s="12"/>
      <c r="ASF18" s="12"/>
      <c r="ASG18" s="12"/>
      <c r="ASH18" s="12"/>
      <c r="ASI18" s="12"/>
      <c r="ASJ18" s="12"/>
      <c r="ASK18" s="12"/>
      <c r="ASL18" s="12"/>
      <c r="ASM18" s="12"/>
      <c r="ASN18" s="12"/>
      <c r="ASO18" s="12"/>
      <c r="ASP18" s="12"/>
      <c r="ASQ18" s="12"/>
      <c r="ASR18" s="12"/>
      <c r="ASS18" s="12"/>
      <c r="AST18" s="12"/>
      <c r="ASU18" s="12"/>
      <c r="ASV18" s="12"/>
      <c r="ASW18" s="12"/>
      <c r="ASX18" s="12"/>
      <c r="ASY18" s="12"/>
      <c r="ASZ18" s="12"/>
      <c r="ATA18" s="12"/>
      <c r="ATB18" s="12"/>
      <c r="ATC18" s="12"/>
      <c r="ATD18" s="12"/>
      <c r="ATE18" s="12"/>
      <c r="ATF18" s="12"/>
      <c r="ATG18" s="12"/>
      <c r="ATH18" s="12"/>
      <c r="ATI18" s="12"/>
      <c r="ATJ18" s="12"/>
      <c r="ATK18" s="12"/>
      <c r="ATL18" s="12"/>
      <c r="ATM18" s="12"/>
      <c r="ATN18" s="12"/>
      <c r="ATO18" s="12"/>
      <c r="ATP18" s="12"/>
      <c r="ATQ18" s="12"/>
      <c r="ATR18" s="12"/>
      <c r="ATS18" s="12"/>
      <c r="ATT18" s="12"/>
      <c r="ATU18" s="12"/>
      <c r="ATV18" s="12"/>
      <c r="ATW18" s="12"/>
      <c r="ATX18" s="12"/>
      <c r="ATY18" s="12"/>
      <c r="ATZ18" s="12"/>
      <c r="AUA18" s="12"/>
      <c r="AUB18" s="12"/>
      <c r="AUC18" s="12"/>
      <c r="AUD18" s="12"/>
      <c r="AUE18" s="12"/>
      <c r="AUF18" s="12"/>
      <c r="AUG18" s="12"/>
      <c r="AUH18" s="12"/>
      <c r="AUI18" s="12"/>
      <c r="AUJ18" s="12"/>
      <c r="AUK18" s="12"/>
      <c r="AUL18" s="12"/>
      <c r="AUM18" s="12"/>
      <c r="AUN18" s="12"/>
      <c r="AUO18" s="12"/>
      <c r="AUP18" s="12"/>
      <c r="AUQ18" s="12"/>
      <c r="AUR18" s="12"/>
      <c r="AUS18" s="12"/>
      <c r="AUT18" s="12"/>
      <c r="AUU18" s="12"/>
      <c r="AUV18" s="12"/>
      <c r="AUW18" s="12"/>
      <c r="AUX18" s="12"/>
      <c r="AUY18" s="12"/>
      <c r="AUZ18" s="12"/>
      <c r="AVA18" s="12"/>
      <c r="AVB18" s="12"/>
      <c r="AVC18" s="12"/>
      <c r="AVD18" s="12"/>
      <c r="AVE18" s="12"/>
      <c r="AVF18" s="12"/>
      <c r="AVG18" s="12"/>
      <c r="AVH18" s="12"/>
      <c r="AVI18" s="12"/>
      <c r="AVJ18" s="12"/>
      <c r="AVK18" s="12"/>
      <c r="AVL18" s="12"/>
      <c r="AVM18" s="12"/>
      <c r="AVN18" s="12"/>
      <c r="AVO18" s="12"/>
      <c r="AVP18" s="12"/>
      <c r="AVQ18" s="12"/>
      <c r="AVR18" s="12"/>
      <c r="AVS18" s="12"/>
      <c r="AVT18" s="12"/>
      <c r="AVU18" s="12"/>
      <c r="AVV18" s="12"/>
      <c r="AVW18" s="12"/>
      <c r="AVX18" s="12"/>
      <c r="AVY18" s="12"/>
      <c r="AVZ18" s="12"/>
      <c r="AWA18" s="12"/>
      <c r="AWB18" s="12"/>
      <c r="AWC18" s="12"/>
      <c r="AWD18" s="12"/>
      <c r="AWE18" s="12"/>
      <c r="AWF18" s="12"/>
      <c r="AWG18" s="12"/>
      <c r="AWH18" s="12"/>
      <c r="AWI18" s="12"/>
      <c r="AWJ18" s="12"/>
      <c r="AWK18" s="12"/>
      <c r="AWL18" s="12"/>
      <c r="AWM18" s="12"/>
      <c r="AWN18" s="12"/>
      <c r="AWO18" s="12"/>
      <c r="AWP18" s="12"/>
      <c r="AWQ18" s="12"/>
      <c r="AWR18" s="12"/>
      <c r="AWS18" s="12"/>
      <c r="AWT18" s="12"/>
      <c r="AWU18" s="12"/>
      <c r="AWV18" s="12"/>
      <c r="AWW18" s="12"/>
      <c r="AWX18" s="12"/>
      <c r="AWY18" s="12"/>
      <c r="AWZ18" s="12"/>
      <c r="AXA18" s="12"/>
      <c r="AXB18" s="12"/>
      <c r="AXC18" s="12"/>
      <c r="AXD18" s="12"/>
      <c r="AXE18" s="12"/>
      <c r="AXF18" s="12"/>
      <c r="AXG18" s="12"/>
      <c r="AXH18" s="12"/>
      <c r="AXI18" s="12"/>
      <c r="AXJ18" s="12"/>
      <c r="AXK18" s="12"/>
      <c r="AXL18" s="12"/>
      <c r="AXM18" s="12"/>
      <c r="AXN18" s="12"/>
      <c r="AXO18" s="12"/>
      <c r="AXP18" s="12"/>
      <c r="AXQ18" s="12"/>
      <c r="AXR18" s="12"/>
      <c r="AXS18" s="12"/>
      <c r="AXT18" s="12"/>
      <c r="AXU18" s="12"/>
      <c r="AXV18" s="12"/>
      <c r="AXW18" s="12"/>
      <c r="AXX18" s="12"/>
      <c r="AXY18" s="12"/>
    </row>
    <row r="19" spans="4:1325" ht="34.950000000000003" customHeight="1" x14ac:dyDescent="0.4">
      <c r="D19" s="51" t="s">
        <v>32</v>
      </c>
      <c r="E19" s="50"/>
      <c r="F19" s="31" t="s">
        <v>23</v>
      </c>
      <c r="G19" s="32" t="s">
        <v>28</v>
      </c>
      <c r="H19" s="21">
        <v>157563</v>
      </c>
      <c r="I19" s="22">
        <v>162009.31400000001</v>
      </c>
      <c r="J19" s="22">
        <v>161931.802</v>
      </c>
      <c r="K19" s="23">
        <v>155523.962</v>
      </c>
      <c r="L19" s="12"/>
      <c r="M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  <c r="AML19" s="12"/>
      <c r="AMM19" s="12"/>
      <c r="AMN19" s="12"/>
      <c r="AMO19" s="12"/>
      <c r="AMP19" s="12"/>
      <c r="AMQ19" s="12"/>
      <c r="AMR19" s="12"/>
      <c r="AMS19" s="12"/>
      <c r="AMT19" s="12"/>
      <c r="AMU19" s="12"/>
      <c r="AMV19" s="12"/>
      <c r="AMW19" s="12"/>
      <c r="AMX19" s="12"/>
      <c r="AMY19" s="12"/>
      <c r="AMZ19" s="12"/>
      <c r="ANA19" s="12"/>
      <c r="ANB19" s="12"/>
      <c r="ANC19" s="12"/>
      <c r="AND19" s="12"/>
      <c r="ANE19" s="12"/>
      <c r="ANF19" s="12"/>
      <c r="ANG19" s="12"/>
      <c r="ANH19" s="12"/>
      <c r="ANI19" s="12"/>
      <c r="ANJ19" s="12"/>
      <c r="ANK19" s="12"/>
      <c r="ANL19" s="12"/>
      <c r="ANM19" s="12"/>
      <c r="ANN19" s="12"/>
      <c r="ANO19" s="12"/>
      <c r="ANP19" s="12"/>
      <c r="ANQ19" s="12"/>
      <c r="ANR19" s="12"/>
      <c r="ANS19" s="12"/>
      <c r="ANT19" s="12"/>
      <c r="ANU19" s="12"/>
      <c r="ANV19" s="12"/>
      <c r="ANW19" s="12"/>
      <c r="ANX19" s="12"/>
      <c r="ANY19" s="12"/>
      <c r="ANZ19" s="12"/>
      <c r="AOA19" s="12"/>
      <c r="AOB19" s="12"/>
      <c r="AOC19" s="12"/>
      <c r="AOD19" s="12"/>
      <c r="AOE19" s="12"/>
      <c r="AOF19" s="12"/>
      <c r="AOG19" s="12"/>
      <c r="AOH19" s="12"/>
      <c r="AOI19" s="12"/>
      <c r="AOJ19" s="12"/>
      <c r="AOK19" s="12"/>
      <c r="AOL19" s="12"/>
      <c r="AOM19" s="12"/>
      <c r="AON19" s="12"/>
      <c r="AOO19" s="12"/>
      <c r="AOP19" s="12"/>
      <c r="AOQ19" s="12"/>
      <c r="AOR19" s="12"/>
      <c r="AOS19" s="12"/>
      <c r="AOT19" s="12"/>
      <c r="AOU19" s="12"/>
      <c r="AOV19" s="12"/>
      <c r="AOW19" s="12"/>
      <c r="AOX19" s="12"/>
      <c r="AOY19" s="12"/>
      <c r="AOZ19" s="12"/>
      <c r="APA19" s="12"/>
      <c r="APB19" s="12"/>
      <c r="APC19" s="12"/>
      <c r="APD19" s="12"/>
      <c r="APE19" s="12"/>
      <c r="APF19" s="12"/>
      <c r="APG19" s="12"/>
      <c r="APH19" s="12"/>
      <c r="API19" s="12"/>
      <c r="APJ19" s="12"/>
      <c r="APK19" s="12"/>
      <c r="APL19" s="12"/>
      <c r="APM19" s="12"/>
      <c r="APN19" s="12"/>
      <c r="APO19" s="12"/>
      <c r="APP19" s="12"/>
      <c r="APQ19" s="12"/>
      <c r="APR19" s="12"/>
      <c r="APS19" s="12"/>
      <c r="APT19" s="12"/>
      <c r="APU19" s="12"/>
      <c r="APV19" s="12"/>
      <c r="APW19" s="12"/>
      <c r="APX19" s="12"/>
      <c r="APY19" s="12"/>
      <c r="APZ19" s="12"/>
      <c r="AQA19" s="12"/>
      <c r="AQB19" s="12"/>
      <c r="AQC19" s="12"/>
      <c r="AQD19" s="12"/>
      <c r="AQE19" s="12"/>
      <c r="AQF19" s="12"/>
      <c r="AQG19" s="12"/>
      <c r="AQH19" s="12"/>
      <c r="AQI19" s="12"/>
      <c r="AQJ19" s="12"/>
      <c r="AQK19" s="12"/>
      <c r="AQL19" s="12"/>
      <c r="AQM19" s="12"/>
      <c r="AQN19" s="12"/>
      <c r="AQO19" s="12"/>
      <c r="AQP19" s="12"/>
      <c r="AQQ19" s="12"/>
      <c r="AQR19" s="12"/>
      <c r="AQS19" s="12"/>
      <c r="AQT19" s="12"/>
      <c r="AQU19" s="12"/>
      <c r="AQV19" s="12"/>
      <c r="AQW19" s="12"/>
      <c r="AQX19" s="12"/>
      <c r="AQY19" s="12"/>
      <c r="AQZ19" s="12"/>
      <c r="ARA19" s="12"/>
      <c r="ARB19" s="12"/>
      <c r="ARC19" s="12"/>
      <c r="ARD19" s="12"/>
      <c r="ARE19" s="12"/>
      <c r="ARF19" s="12"/>
      <c r="ARG19" s="12"/>
      <c r="ARH19" s="12"/>
      <c r="ARI19" s="12"/>
      <c r="ARJ19" s="12"/>
      <c r="ARK19" s="12"/>
      <c r="ARL19" s="12"/>
      <c r="ARM19" s="12"/>
      <c r="ARN19" s="12"/>
      <c r="ARO19" s="12"/>
      <c r="ARP19" s="12"/>
      <c r="ARQ19" s="12"/>
      <c r="ARR19" s="12"/>
      <c r="ARS19" s="12"/>
      <c r="ART19" s="12"/>
      <c r="ARU19" s="12"/>
      <c r="ARV19" s="12"/>
      <c r="ARW19" s="12"/>
      <c r="ARX19" s="12"/>
      <c r="ARY19" s="12"/>
      <c r="ARZ19" s="12"/>
      <c r="ASA19" s="12"/>
      <c r="ASB19" s="12"/>
      <c r="ASC19" s="12"/>
      <c r="ASD19" s="12"/>
      <c r="ASE19" s="12"/>
      <c r="ASF19" s="12"/>
      <c r="ASG19" s="12"/>
      <c r="ASH19" s="12"/>
      <c r="ASI19" s="12"/>
      <c r="ASJ19" s="12"/>
      <c r="ASK19" s="12"/>
      <c r="ASL19" s="12"/>
      <c r="ASM19" s="12"/>
      <c r="ASN19" s="12"/>
      <c r="ASO19" s="12"/>
      <c r="ASP19" s="12"/>
      <c r="ASQ19" s="12"/>
      <c r="ASR19" s="12"/>
      <c r="ASS19" s="12"/>
      <c r="AST19" s="12"/>
      <c r="ASU19" s="12"/>
      <c r="ASV19" s="12"/>
      <c r="ASW19" s="12"/>
      <c r="ASX19" s="12"/>
      <c r="ASY19" s="12"/>
      <c r="ASZ19" s="12"/>
      <c r="ATA19" s="12"/>
      <c r="ATB19" s="12"/>
      <c r="ATC19" s="12"/>
      <c r="ATD19" s="12"/>
      <c r="ATE19" s="12"/>
      <c r="ATF19" s="12"/>
      <c r="ATG19" s="12"/>
      <c r="ATH19" s="12"/>
      <c r="ATI19" s="12"/>
      <c r="ATJ19" s="12"/>
      <c r="ATK19" s="12"/>
      <c r="ATL19" s="12"/>
      <c r="ATM19" s="12"/>
      <c r="ATN19" s="12"/>
      <c r="ATO19" s="12"/>
      <c r="ATP19" s="12"/>
      <c r="ATQ19" s="12"/>
      <c r="ATR19" s="12"/>
      <c r="ATS19" s="12"/>
      <c r="ATT19" s="12"/>
      <c r="ATU19" s="12"/>
      <c r="ATV19" s="12"/>
      <c r="ATW19" s="12"/>
      <c r="ATX19" s="12"/>
      <c r="ATY19" s="12"/>
      <c r="ATZ19" s="12"/>
      <c r="AUA19" s="12"/>
      <c r="AUB19" s="12"/>
      <c r="AUC19" s="12"/>
      <c r="AUD19" s="12"/>
      <c r="AUE19" s="12"/>
      <c r="AUF19" s="12"/>
      <c r="AUG19" s="12"/>
      <c r="AUH19" s="12"/>
      <c r="AUI19" s="12"/>
      <c r="AUJ19" s="12"/>
      <c r="AUK19" s="12"/>
      <c r="AUL19" s="12"/>
      <c r="AUM19" s="12"/>
      <c r="AUN19" s="12"/>
      <c r="AUO19" s="12"/>
      <c r="AUP19" s="12"/>
      <c r="AUQ19" s="12"/>
      <c r="AUR19" s="12"/>
      <c r="AUS19" s="12"/>
      <c r="AUT19" s="12"/>
      <c r="AUU19" s="12"/>
      <c r="AUV19" s="12"/>
      <c r="AUW19" s="12"/>
      <c r="AUX19" s="12"/>
      <c r="AUY19" s="12"/>
      <c r="AUZ19" s="12"/>
      <c r="AVA19" s="12"/>
      <c r="AVB19" s="12"/>
      <c r="AVC19" s="12"/>
      <c r="AVD19" s="12"/>
      <c r="AVE19" s="12"/>
      <c r="AVF19" s="12"/>
      <c r="AVG19" s="12"/>
      <c r="AVH19" s="12"/>
      <c r="AVI19" s="12"/>
      <c r="AVJ19" s="12"/>
      <c r="AVK19" s="12"/>
      <c r="AVL19" s="12"/>
      <c r="AVM19" s="12"/>
      <c r="AVN19" s="12"/>
      <c r="AVO19" s="12"/>
      <c r="AVP19" s="12"/>
      <c r="AVQ19" s="12"/>
      <c r="AVR19" s="12"/>
      <c r="AVS19" s="12"/>
      <c r="AVT19" s="12"/>
      <c r="AVU19" s="12"/>
      <c r="AVV19" s="12"/>
      <c r="AVW19" s="12"/>
      <c r="AVX19" s="12"/>
      <c r="AVY19" s="12"/>
      <c r="AVZ19" s="12"/>
      <c r="AWA19" s="12"/>
      <c r="AWB19" s="12"/>
      <c r="AWC19" s="12"/>
      <c r="AWD19" s="12"/>
      <c r="AWE19" s="12"/>
      <c r="AWF19" s="12"/>
      <c r="AWG19" s="12"/>
      <c r="AWH19" s="12"/>
      <c r="AWI19" s="12"/>
      <c r="AWJ19" s="12"/>
      <c r="AWK19" s="12"/>
      <c r="AWL19" s="12"/>
      <c r="AWM19" s="12"/>
      <c r="AWN19" s="12"/>
      <c r="AWO19" s="12"/>
      <c r="AWP19" s="12"/>
      <c r="AWQ19" s="12"/>
      <c r="AWR19" s="12"/>
      <c r="AWS19" s="12"/>
      <c r="AWT19" s="12"/>
      <c r="AWU19" s="12"/>
      <c r="AWV19" s="12"/>
      <c r="AWW19" s="12"/>
      <c r="AWX19" s="12"/>
      <c r="AWY19" s="12"/>
      <c r="AWZ19" s="12"/>
      <c r="AXA19" s="12"/>
      <c r="AXB19" s="12"/>
      <c r="AXC19" s="12"/>
      <c r="AXD19" s="12"/>
      <c r="AXE19" s="12"/>
      <c r="AXF19" s="12"/>
      <c r="AXG19" s="12"/>
      <c r="AXH19" s="12"/>
      <c r="AXI19" s="12"/>
      <c r="AXJ19" s="12"/>
      <c r="AXK19" s="12"/>
      <c r="AXL19" s="12"/>
      <c r="AXM19" s="12"/>
      <c r="AXN19" s="12"/>
      <c r="AXO19" s="12"/>
      <c r="AXP19" s="12"/>
      <c r="AXQ19" s="12"/>
      <c r="AXR19" s="12"/>
      <c r="AXS19" s="12"/>
      <c r="AXT19" s="12"/>
      <c r="AXU19" s="12"/>
      <c r="AXV19" s="12"/>
      <c r="AXW19" s="12"/>
      <c r="AXX19" s="12"/>
      <c r="AXY19" s="12"/>
    </row>
    <row r="20" spans="4:1325" ht="34.950000000000003" customHeight="1" x14ac:dyDescent="0.4">
      <c r="D20" s="49"/>
      <c r="E20" s="50"/>
      <c r="F20" s="30" t="s">
        <v>24</v>
      </c>
      <c r="G20" s="14" t="s">
        <v>28</v>
      </c>
      <c r="H20" s="15">
        <v>77130</v>
      </c>
      <c r="I20" s="16">
        <v>75618.062000000005</v>
      </c>
      <c r="J20" s="16">
        <v>93115</v>
      </c>
      <c r="K20" s="17">
        <v>72317.425000000003</v>
      </c>
      <c r="L20" s="12"/>
      <c r="M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  <c r="AAZ20" s="12"/>
      <c r="ABA20" s="12"/>
      <c r="ABB20" s="12"/>
      <c r="ABC20" s="12"/>
      <c r="ABD20" s="12"/>
      <c r="ABE20" s="12"/>
      <c r="ABF20" s="12"/>
      <c r="ABG20" s="12"/>
      <c r="ABH20" s="12"/>
      <c r="ABI20" s="12"/>
      <c r="ABJ20" s="12"/>
      <c r="ABK20" s="12"/>
      <c r="ABL20" s="12"/>
      <c r="ABM20" s="12"/>
      <c r="ABN20" s="12"/>
      <c r="ABO20" s="12"/>
      <c r="ABP20" s="12"/>
      <c r="ABQ20" s="12"/>
      <c r="ABR20" s="12"/>
      <c r="ABS20" s="12"/>
      <c r="ABT20" s="12"/>
      <c r="ABU20" s="12"/>
      <c r="ABV20" s="12"/>
      <c r="ABW20" s="12"/>
      <c r="ABX20" s="12"/>
      <c r="ABY20" s="12"/>
      <c r="ABZ20" s="12"/>
      <c r="ACA20" s="12"/>
      <c r="ACB20" s="12"/>
      <c r="ACC20" s="12"/>
      <c r="ACD20" s="12"/>
      <c r="ACE20" s="12"/>
      <c r="ACF20" s="12"/>
      <c r="ACG20" s="12"/>
      <c r="ACH20" s="12"/>
      <c r="ACI20" s="12"/>
      <c r="ACJ20" s="12"/>
      <c r="ACK20" s="12"/>
      <c r="ACL20" s="12"/>
      <c r="ACM20" s="12"/>
      <c r="ACN20" s="12"/>
      <c r="ACO20" s="12"/>
      <c r="ACP20" s="12"/>
      <c r="ACQ20" s="12"/>
      <c r="ACR20" s="12"/>
      <c r="ACS20" s="12"/>
      <c r="ACT20" s="12"/>
      <c r="ACU20" s="12"/>
      <c r="ACV20" s="12"/>
      <c r="ACW20" s="12"/>
      <c r="ACX20" s="12"/>
      <c r="ACY20" s="12"/>
      <c r="ACZ20" s="12"/>
      <c r="ADA20" s="12"/>
      <c r="ADB20" s="12"/>
      <c r="ADC20" s="12"/>
      <c r="ADD20" s="12"/>
      <c r="ADE20" s="12"/>
      <c r="ADF20" s="12"/>
      <c r="ADG20" s="12"/>
      <c r="ADH20" s="12"/>
      <c r="ADI20" s="12"/>
      <c r="ADJ20" s="12"/>
      <c r="ADK20" s="12"/>
      <c r="ADL20" s="12"/>
      <c r="ADM20" s="12"/>
      <c r="ADN20" s="12"/>
      <c r="ADO20" s="12"/>
      <c r="ADP20" s="12"/>
      <c r="ADQ20" s="12"/>
      <c r="ADR20" s="12"/>
      <c r="ADS20" s="12"/>
      <c r="ADT20" s="12"/>
      <c r="ADU20" s="12"/>
      <c r="ADV20" s="12"/>
      <c r="ADW20" s="12"/>
      <c r="ADX20" s="12"/>
      <c r="ADY20" s="12"/>
      <c r="ADZ20" s="12"/>
      <c r="AEA20" s="12"/>
      <c r="AEB20" s="12"/>
      <c r="AEC20" s="12"/>
      <c r="AED20" s="12"/>
      <c r="AEE20" s="12"/>
      <c r="AEF20" s="12"/>
      <c r="AEG20" s="12"/>
      <c r="AEH20" s="12"/>
      <c r="AEI20" s="12"/>
      <c r="AEJ20" s="12"/>
      <c r="AEK20" s="12"/>
      <c r="AEL20" s="12"/>
      <c r="AEM20" s="12"/>
      <c r="AEN20" s="12"/>
      <c r="AEO20" s="12"/>
      <c r="AEP20" s="12"/>
      <c r="AEQ20" s="12"/>
      <c r="AER20" s="12"/>
      <c r="AES20" s="12"/>
      <c r="AET20" s="12"/>
      <c r="AEU20" s="12"/>
      <c r="AEV20" s="12"/>
      <c r="AEW20" s="12"/>
      <c r="AEX20" s="12"/>
      <c r="AEY20" s="12"/>
      <c r="AEZ20" s="12"/>
      <c r="AFA20" s="12"/>
      <c r="AFB20" s="12"/>
      <c r="AFC20" s="12"/>
      <c r="AFD20" s="12"/>
      <c r="AFE20" s="12"/>
      <c r="AFF20" s="12"/>
      <c r="AFG20" s="12"/>
      <c r="AFH20" s="12"/>
      <c r="AFI20" s="12"/>
      <c r="AFJ20" s="12"/>
      <c r="AFK20" s="12"/>
      <c r="AFL20" s="12"/>
      <c r="AFM20" s="12"/>
      <c r="AFN20" s="12"/>
      <c r="AFO20" s="12"/>
      <c r="AFP20" s="12"/>
      <c r="AFQ20" s="12"/>
      <c r="AFR20" s="12"/>
      <c r="AFS20" s="12"/>
      <c r="AFT20" s="12"/>
      <c r="AFU20" s="12"/>
      <c r="AFV20" s="12"/>
      <c r="AFW20" s="12"/>
      <c r="AFX20" s="12"/>
      <c r="AFY20" s="12"/>
      <c r="AFZ20" s="12"/>
      <c r="AGA20" s="12"/>
      <c r="AGB20" s="12"/>
      <c r="AGC20" s="12"/>
      <c r="AGD20" s="12"/>
      <c r="AGE20" s="12"/>
      <c r="AGF20" s="12"/>
      <c r="AGG20" s="12"/>
      <c r="AGH20" s="12"/>
      <c r="AGI20" s="12"/>
      <c r="AGJ20" s="12"/>
      <c r="AGK20" s="12"/>
      <c r="AGL20" s="12"/>
      <c r="AGM20" s="12"/>
      <c r="AGN20" s="12"/>
      <c r="AGO20" s="12"/>
      <c r="AGP20" s="12"/>
      <c r="AGQ20" s="12"/>
      <c r="AGR20" s="12"/>
      <c r="AGS20" s="12"/>
      <c r="AGT20" s="12"/>
      <c r="AGU20" s="12"/>
      <c r="AGV20" s="12"/>
      <c r="AGW20" s="12"/>
      <c r="AGX20" s="12"/>
      <c r="AGY20" s="12"/>
      <c r="AGZ20" s="12"/>
      <c r="AHA20" s="12"/>
      <c r="AHB20" s="12"/>
      <c r="AHC20" s="12"/>
      <c r="AHD20" s="12"/>
      <c r="AHE20" s="12"/>
      <c r="AHF20" s="12"/>
      <c r="AHG20" s="12"/>
      <c r="AHH20" s="12"/>
      <c r="AHI20" s="12"/>
      <c r="AHJ20" s="12"/>
      <c r="AHK20" s="12"/>
      <c r="AHL20" s="12"/>
      <c r="AHM20" s="12"/>
      <c r="AHN20" s="12"/>
      <c r="AHO20" s="12"/>
      <c r="AHP20" s="12"/>
      <c r="AHQ20" s="12"/>
      <c r="AHR20" s="12"/>
      <c r="AHS20" s="12"/>
      <c r="AHT20" s="12"/>
      <c r="AHU20" s="12"/>
      <c r="AHV20" s="12"/>
      <c r="AHW20" s="12"/>
      <c r="AHX20" s="12"/>
      <c r="AHY20" s="12"/>
      <c r="AHZ20" s="12"/>
      <c r="AIA20" s="12"/>
      <c r="AIB20" s="12"/>
      <c r="AIC20" s="12"/>
      <c r="AID20" s="12"/>
      <c r="AIE20" s="12"/>
      <c r="AIF20" s="12"/>
      <c r="AIG20" s="12"/>
      <c r="AIH20" s="12"/>
      <c r="AII20" s="12"/>
      <c r="AIJ20" s="12"/>
      <c r="AIK20" s="12"/>
      <c r="AIL20" s="12"/>
      <c r="AIM20" s="12"/>
      <c r="AIN20" s="12"/>
      <c r="AIO20" s="12"/>
      <c r="AIP20" s="12"/>
      <c r="AIQ20" s="12"/>
      <c r="AIR20" s="12"/>
      <c r="AIS20" s="12"/>
      <c r="AIT20" s="12"/>
      <c r="AIU20" s="12"/>
      <c r="AIV20" s="12"/>
      <c r="AIW20" s="12"/>
      <c r="AIX20" s="12"/>
      <c r="AIY20" s="12"/>
      <c r="AIZ20" s="12"/>
      <c r="AJA20" s="12"/>
      <c r="AJB20" s="12"/>
      <c r="AJC20" s="12"/>
      <c r="AJD20" s="12"/>
      <c r="AJE20" s="12"/>
      <c r="AJF20" s="12"/>
      <c r="AJG20" s="12"/>
      <c r="AJH20" s="12"/>
      <c r="AJI20" s="12"/>
      <c r="AJJ20" s="12"/>
      <c r="AJK20" s="12"/>
      <c r="AJL20" s="12"/>
      <c r="AJM20" s="12"/>
      <c r="AJN20" s="12"/>
      <c r="AJO20" s="12"/>
      <c r="AJP20" s="12"/>
      <c r="AJQ20" s="12"/>
      <c r="AJR20" s="12"/>
      <c r="AJS20" s="12"/>
      <c r="AJT20" s="12"/>
      <c r="AJU20" s="12"/>
      <c r="AJV20" s="12"/>
      <c r="AJW20" s="12"/>
      <c r="AJX20" s="12"/>
      <c r="AJY20" s="12"/>
      <c r="AJZ20" s="12"/>
      <c r="AKA20" s="12"/>
      <c r="AKB20" s="12"/>
      <c r="AKC20" s="12"/>
      <c r="AKD20" s="12"/>
      <c r="AKE20" s="12"/>
      <c r="AKF20" s="12"/>
      <c r="AKG20" s="12"/>
      <c r="AKH20" s="12"/>
      <c r="AKI20" s="12"/>
      <c r="AKJ20" s="12"/>
      <c r="AKK20" s="12"/>
      <c r="AKL20" s="12"/>
      <c r="AKM20" s="12"/>
      <c r="AKN20" s="12"/>
      <c r="AKO20" s="12"/>
      <c r="AKP20" s="12"/>
      <c r="AKQ20" s="12"/>
      <c r="AKR20" s="12"/>
      <c r="AKS20" s="12"/>
      <c r="AKT20" s="12"/>
      <c r="AKU20" s="12"/>
      <c r="AKV20" s="12"/>
      <c r="AKW20" s="12"/>
      <c r="AKX20" s="12"/>
      <c r="AKY20" s="12"/>
      <c r="AKZ20" s="12"/>
      <c r="ALA20" s="12"/>
      <c r="ALB20" s="12"/>
      <c r="ALC20" s="12"/>
      <c r="ALD20" s="12"/>
      <c r="ALE20" s="12"/>
      <c r="ALF20" s="12"/>
      <c r="ALG20" s="12"/>
      <c r="ALH20" s="12"/>
      <c r="ALI20" s="12"/>
      <c r="ALJ20" s="12"/>
      <c r="ALK20" s="12"/>
      <c r="ALL20" s="12"/>
      <c r="ALM20" s="12"/>
      <c r="ALN20" s="12"/>
      <c r="ALO20" s="12"/>
      <c r="ALP20" s="12"/>
      <c r="ALQ20" s="12"/>
      <c r="ALR20" s="12"/>
      <c r="ALS20" s="12"/>
      <c r="ALT20" s="12"/>
      <c r="ALU20" s="12"/>
      <c r="ALV20" s="12"/>
      <c r="ALW20" s="12"/>
      <c r="ALX20" s="12"/>
      <c r="ALY20" s="12"/>
      <c r="ALZ20" s="12"/>
      <c r="AMA20" s="12"/>
      <c r="AMB20" s="12"/>
      <c r="AMC20" s="12"/>
      <c r="AMD20" s="12"/>
      <c r="AME20" s="12"/>
      <c r="AMF20" s="12"/>
      <c r="AMG20" s="12"/>
      <c r="AMH20" s="12"/>
      <c r="AMI20" s="12"/>
      <c r="AMJ20" s="12"/>
      <c r="AMK20" s="12"/>
      <c r="AML20" s="12"/>
      <c r="AMM20" s="12"/>
      <c r="AMN20" s="12"/>
      <c r="AMO20" s="12"/>
      <c r="AMP20" s="12"/>
      <c r="AMQ20" s="12"/>
      <c r="AMR20" s="12"/>
      <c r="AMS20" s="12"/>
      <c r="AMT20" s="12"/>
      <c r="AMU20" s="12"/>
      <c r="AMV20" s="12"/>
      <c r="AMW20" s="12"/>
      <c r="AMX20" s="12"/>
      <c r="AMY20" s="12"/>
      <c r="AMZ20" s="12"/>
      <c r="ANA20" s="12"/>
      <c r="ANB20" s="12"/>
      <c r="ANC20" s="12"/>
      <c r="AND20" s="12"/>
      <c r="ANE20" s="12"/>
      <c r="ANF20" s="12"/>
      <c r="ANG20" s="12"/>
      <c r="ANH20" s="12"/>
      <c r="ANI20" s="12"/>
      <c r="ANJ20" s="12"/>
      <c r="ANK20" s="12"/>
      <c r="ANL20" s="12"/>
      <c r="ANM20" s="12"/>
      <c r="ANN20" s="12"/>
      <c r="ANO20" s="12"/>
      <c r="ANP20" s="12"/>
      <c r="ANQ20" s="12"/>
      <c r="ANR20" s="12"/>
      <c r="ANS20" s="12"/>
      <c r="ANT20" s="12"/>
      <c r="ANU20" s="12"/>
      <c r="ANV20" s="12"/>
      <c r="ANW20" s="12"/>
      <c r="ANX20" s="12"/>
      <c r="ANY20" s="12"/>
      <c r="ANZ20" s="12"/>
      <c r="AOA20" s="12"/>
      <c r="AOB20" s="12"/>
      <c r="AOC20" s="12"/>
      <c r="AOD20" s="12"/>
      <c r="AOE20" s="12"/>
      <c r="AOF20" s="12"/>
      <c r="AOG20" s="12"/>
      <c r="AOH20" s="12"/>
      <c r="AOI20" s="12"/>
      <c r="AOJ20" s="12"/>
      <c r="AOK20" s="12"/>
      <c r="AOL20" s="12"/>
      <c r="AOM20" s="12"/>
      <c r="AON20" s="12"/>
      <c r="AOO20" s="12"/>
      <c r="AOP20" s="12"/>
      <c r="AOQ20" s="12"/>
      <c r="AOR20" s="12"/>
      <c r="AOS20" s="12"/>
      <c r="AOT20" s="12"/>
      <c r="AOU20" s="12"/>
      <c r="AOV20" s="12"/>
      <c r="AOW20" s="12"/>
      <c r="AOX20" s="12"/>
      <c r="AOY20" s="12"/>
      <c r="AOZ20" s="12"/>
      <c r="APA20" s="12"/>
      <c r="APB20" s="12"/>
      <c r="APC20" s="12"/>
      <c r="APD20" s="12"/>
      <c r="APE20" s="12"/>
      <c r="APF20" s="12"/>
      <c r="APG20" s="12"/>
      <c r="APH20" s="12"/>
      <c r="API20" s="12"/>
      <c r="APJ20" s="12"/>
      <c r="APK20" s="12"/>
      <c r="APL20" s="12"/>
      <c r="APM20" s="12"/>
      <c r="APN20" s="12"/>
      <c r="APO20" s="12"/>
      <c r="APP20" s="12"/>
      <c r="APQ20" s="12"/>
      <c r="APR20" s="12"/>
      <c r="APS20" s="12"/>
      <c r="APT20" s="12"/>
      <c r="APU20" s="12"/>
      <c r="APV20" s="12"/>
      <c r="APW20" s="12"/>
      <c r="APX20" s="12"/>
      <c r="APY20" s="12"/>
      <c r="APZ20" s="12"/>
      <c r="AQA20" s="12"/>
      <c r="AQB20" s="12"/>
      <c r="AQC20" s="12"/>
      <c r="AQD20" s="12"/>
      <c r="AQE20" s="12"/>
      <c r="AQF20" s="12"/>
      <c r="AQG20" s="12"/>
      <c r="AQH20" s="12"/>
      <c r="AQI20" s="12"/>
      <c r="AQJ20" s="12"/>
      <c r="AQK20" s="12"/>
      <c r="AQL20" s="12"/>
      <c r="AQM20" s="12"/>
      <c r="AQN20" s="12"/>
      <c r="AQO20" s="12"/>
      <c r="AQP20" s="12"/>
      <c r="AQQ20" s="12"/>
      <c r="AQR20" s="12"/>
      <c r="AQS20" s="12"/>
      <c r="AQT20" s="12"/>
      <c r="AQU20" s="12"/>
      <c r="AQV20" s="12"/>
      <c r="AQW20" s="12"/>
      <c r="AQX20" s="12"/>
      <c r="AQY20" s="12"/>
      <c r="AQZ20" s="12"/>
      <c r="ARA20" s="12"/>
      <c r="ARB20" s="12"/>
      <c r="ARC20" s="12"/>
      <c r="ARD20" s="12"/>
      <c r="ARE20" s="12"/>
      <c r="ARF20" s="12"/>
      <c r="ARG20" s="12"/>
      <c r="ARH20" s="12"/>
      <c r="ARI20" s="12"/>
      <c r="ARJ20" s="12"/>
      <c r="ARK20" s="12"/>
      <c r="ARL20" s="12"/>
      <c r="ARM20" s="12"/>
      <c r="ARN20" s="12"/>
      <c r="ARO20" s="12"/>
      <c r="ARP20" s="12"/>
      <c r="ARQ20" s="12"/>
      <c r="ARR20" s="12"/>
      <c r="ARS20" s="12"/>
      <c r="ART20" s="12"/>
      <c r="ARU20" s="12"/>
      <c r="ARV20" s="12"/>
      <c r="ARW20" s="12"/>
      <c r="ARX20" s="12"/>
      <c r="ARY20" s="12"/>
      <c r="ARZ20" s="12"/>
      <c r="ASA20" s="12"/>
      <c r="ASB20" s="12"/>
      <c r="ASC20" s="12"/>
      <c r="ASD20" s="12"/>
      <c r="ASE20" s="12"/>
      <c r="ASF20" s="12"/>
      <c r="ASG20" s="12"/>
      <c r="ASH20" s="12"/>
      <c r="ASI20" s="12"/>
      <c r="ASJ20" s="12"/>
      <c r="ASK20" s="12"/>
      <c r="ASL20" s="12"/>
      <c r="ASM20" s="12"/>
      <c r="ASN20" s="12"/>
      <c r="ASO20" s="12"/>
      <c r="ASP20" s="12"/>
      <c r="ASQ20" s="12"/>
      <c r="ASR20" s="12"/>
      <c r="ASS20" s="12"/>
      <c r="AST20" s="12"/>
      <c r="ASU20" s="12"/>
      <c r="ASV20" s="12"/>
      <c r="ASW20" s="12"/>
      <c r="ASX20" s="12"/>
      <c r="ASY20" s="12"/>
      <c r="ASZ20" s="12"/>
      <c r="ATA20" s="12"/>
      <c r="ATB20" s="12"/>
      <c r="ATC20" s="12"/>
      <c r="ATD20" s="12"/>
      <c r="ATE20" s="12"/>
      <c r="ATF20" s="12"/>
      <c r="ATG20" s="12"/>
      <c r="ATH20" s="12"/>
      <c r="ATI20" s="12"/>
      <c r="ATJ20" s="12"/>
      <c r="ATK20" s="12"/>
      <c r="ATL20" s="12"/>
      <c r="ATM20" s="12"/>
      <c r="ATN20" s="12"/>
      <c r="ATO20" s="12"/>
      <c r="ATP20" s="12"/>
      <c r="ATQ20" s="12"/>
      <c r="ATR20" s="12"/>
      <c r="ATS20" s="12"/>
      <c r="ATT20" s="12"/>
      <c r="ATU20" s="12"/>
      <c r="ATV20" s="12"/>
      <c r="ATW20" s="12"/>
      <c r="ATX20" s="12"/>
      <c r="ATY20" s="12"/>
      <c r="ATZ20" s="12"/>
      <c r="AUA20" s="12"/>
      <c r="AUB20" s="12"/>
      <c r="AUC20" s="12"/>
      <c r="AUD20" s="12"/>
      <c r="AUE20" s="12"/>
      <c r="AUF20" s="12"/>
      <c r="AUG20" s="12"/>
      <c r="AUH20" s="12"/>
      <c r="AUI20" s="12"/>
      <c r="AUJ20" s="12"/>
      <c r="AUK20" s="12"/>
      <c r="AUL20" s="12"/>
      <c r="AUM20" s="12"/>
      <c r="AUN20" s="12"/>
      <c r="AUO20" s="12"/>
      <c r="AUP20" s="12"/>
      <c r="AUQ20" s="12"/>
      <c r="AUR20" s="12"/>
      <c r="AUS20" s="12"/>
      <c r="AUT20" s="12"/>
      <c r="AUU20" s="12"/>
      <c r="AUV20" s="12"/>
      <c r="AUW20" s="12"/>
      <c r="AUX20" s="12"/>
      <c r="AUY20" s="12"/>
      <c r="AUZ20" s="12"/>
      <c r="AVA20" s="12"/>
      <c r="AVB20" s="12"/>
      <c r="AVC20" s="12"/>
      <c r="AVD20" s="12"/>
      <c r="AVE20" s="12"/>
      <c r="AVF20" s="12"/>
      <c r="AVG20" s="12"/>
      <c r="AVH20" s="12"/>
      <c r="AVI20" s="12"/>
      <c r="AVJ20" s="12"/>
      <c r="AVK20" s="12"/>
      <c r="AVL20" s="12"/>
      <c r="AVM20" s="12"/>
      <c r="AVN20" s="12"/>
      <c r="AVO20" s="12"/>
      <c r="AVP20" s="12"/>
      <c r="AVQ20" s="12"/>
      <c r="AVR20" s="12"/>
      <c r="AVS20" s="12"/>
      <c r="AVT20" s="12"/>
      <c r="AVU20" s="12"/>
      <c r="AVV20" s="12"/>
      <c r="AVW20" s="12"/>
      <c r="AVX20" s="12"/>
      <c r="AVY20" s="12"/>
      <c r="AVZ20" s="12"/>
      <c r="AWA20" s="12"/>
      <c r="AWB20" s="12"/>
      <c r="AWC20" s="12"/>
      <c r="AWD20" s="12"/>
      <c r="AWE20" s="12"/>
      <c r="AWF20" s="12"/>
      <c r="AWG20" s="12"/>
      <c r="AWH20" s="12"/>
      <c r="AWI20" s="12"/>
      <c r="AWJ20" s="12"/>
      <c r="AWK20" s="12"/>
      <c r="AWL20" s="12"/>
      <c r="AWM20" s="12"/>
      <c r="AWN20" s="12"/>
      <c r="AWO20" s="12"/>
      <c r="AWP20" s="12"/>
      <c r="AWQ20" s="12"/>
      <c r="AWR20" s="12"/>
      <c r="AWS20" s="12"/>
      <c r="AWT20" s="12"/>
      <c r="AWU20" s="12"/>
      <c r="AWV20" s="12"/>
      <c r="AWW20" s="12"/>
      <c r="AWX20" s="12"/>
      <c r="AWY20" s="12"/>
      <c r="AWZ20" s="12"/>
      <c r="AXA20" s="12"/>
      <c r="AXB20" s="12"/>
      <c r="AXC20" s="12"/>
      <c r="AXD20" s="12"/>
      <c r="AXE20" s="12"/>
      <c r="AXF20" s="12"/>
      <c r="AXG20" s="12"/>
      <c r="AXH20" s="12"/>
      <c r="AXI20" s="12"/>
      <c r="AXJ20" s="12"/>
      <c r="AXK20" s="12"/>
      <c r="AXL20" s="12"/>
      <c r="AXM20" s="12"/>
      <c r="AXN20" s="12"/>
      <c r="AXO20" s="12"/>
      <c r="AXP20" s="12"/>
      <c r="AXQ20" s="12"/>
      <c r="AXR20" s="12"/>
      <c r="AXS20" s="12"/>
      <c r="AXT20" s="12"/>
      <c r="AXU20" s="12"/>
      <c r="AXV20" s="12"/>
      <c r="AXW20" s="12"/>
      <c r="AXX20" s="12"/>
      <c r="AXY20" s="12"/>
    </row>
    <row r="21" spans="4:1325" ht="34.950000000000003" customHeight="1" x14ac:dyDescent="0.4">
      <c r="D21" s="49"/>
      <c r="E21" s="50"/>
      <c r="F21" s="30" t="s">
        <v>25</v>
      </c>
      <c r="G21" s="14" t="s">
        <v>28</v>
      </c>
      <c r="H21" s="15">
        <v>27148</v>
      </c>
      <c r="I21" s="16">
        <v>34876.15</v>
      </c>
      <c r="J21" s="16">
        <v>30692</v>
      </c>
      <c r="K21" s="17">
        <v>28170.904999999999</v>
      </c>
      <c r="L21" s="12"/>
      <c r="M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</row>
    <row r="22" spans="4:1325" ht="34.950000000000003" customHeight="1" x14ac:dyDescent="0.4">
      <c r="D22" s="49"/>
      <c r="E22" s="50"/>
      <c r="F22" s="31" t="s">
        <v>26</v>
      </c>
      <c r="G22" s="33" t="s">
        <v>30</v>
      </c>
      <c r="H22" s="18">
        <v>104396</v>
      </c>
      <c r="I22" s="19">
        <v>78576.865999999995</v>
      </c>
      <c r="J22" s="19">
        <v>96396</v>
      </c>
      <c r="K22" s="20">
        <v>55670.411999999997</v>
      </c>
      <c r="L22" s="12"/>
      <c r="M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  <c r="AMK22" s="12"/>
      <c r="AML22" s="12"/>
      <c r="AMM22" s="12"/>
      <c r="AMN22" s="12"/>
      <c r="AMO22" s="12"/>
      <c r="AMP22" s="12"/>
      <c r="AMQ22" s="12"/>
      <c r="AMR22" s="12"/>
      <c r="AMS22" s="12"/>
      <c r="AMT22" s="12"/>
      <c r="AMU22" s="12"/>
      <c r="AMV22" s="12"/>
      <c r="AMW22" s="12"/>
      <c r="AMX22" s="12"/>
      <c r="AMY22" s="12"/>
      <c r="AMZ22" s="12"/>
      <c r="ANA22" s="12"/>
      <c r="ANB22" s="12"/>
      <c r="ANC22" s="12"/>
      <c r="AND22" s="12"/>
      <c r="ANE22" s="12"/>
      <c r="ANF22" s="12"/>
      <c r="ANG22" s="12"/>
      <c r="ANH22" s="12"/>
      <c r="ANI22" s="12"/>
      <c r="ANJ22" s="12"/>
      <c r="ANK22" s="12"/>
      <c r="ANL22" s="12"/>
      <c r="ANM22" s="12"/>
      <c r="ANN22" s="12"/>
      <c r="ANO22" s="12"/>
      <c r="ANP22" s="12"/>
      <c r="ANQ22" s="12"/>
      <c r="ANR22" s="12"/>
      <c r="ANS22" s="12"/>
      <c r="ANT22" s="12"/>
      <c r="ANU22" s="12"/>
      <c r="ANV22" s="12"/>
      <c r="ANW22" s="12"/>
      <c r="ANX22" s="12"/>
      <c r="ANY22" s="12"/>
      <c r="ANZ22" s="12"/>
      <c r="AOA22" s="12"/>
      <c r="AOB22" s="12"/>
      <c r="AOC22" s="12"/>
      <c r="AOD22" s="12"/>
      <c r="AOE22" s="12"/>
      <c r="AOF22" s="12"/>
      <c r="AOG22" s="12"/>
      <c r="AOH22" s="12"/>
      <c r="AOI22" s="12"/>
      <c r="AOJ22" s="12"/>
      <c r="AOK22" s="12"/>
      <c r="AOL22" s="12"/>
      <c r="AOM22" s="12"/>
      <c r="AON22" s="12"/>
      <c r="AOO22" s="12"/>
      <c r="AOP22" s="12"/>
      <c r="AOQ22" s="12"/>
      <c r="AOR22" s="12"/>
      <c r="AOS22" s="12"/>
      <c r="AOT22" s="12"/>
      <c r="AOU22" s="12"/>
      <c r="AOV22" s="12"/>
      <c r="AOW22" s="12"/>
      <c r="AOX22" s="12"/>
      <c r="AOY22" s="12"/>
      <c r="AOZ22" s="12"/>
      <c r="APA22" s="12"/>
      <c r="APB22" s="12"/>
      <c r="APC22" s="12"/>
      <c r="APD22" s="12"/>
      <c r="APE22" s="12"/>
      <c r="APF22" s="12"/>
      <c r="APG22" s="12"/>
      <c r="APH22" s="12"/>
      <c r="API22" s="12"/>
      <c r="APJ22" s="12"/>
      <c r="APK22" s="12"/>
      <c r="APL22" s="12"/>
      <c r="APM22" s="12"/>
      <c r="APN22" s="12"/>
      <c r="APO22" s="12"/>
      <c r="APP22" s="12"/>
      <c r="APQ22" s="12"/>
      <c r="APR22" s="12"/>
      <c r="APS22" s="12"/>
      <c r="APT22" s="12"/>
      <c r="APU22" s="12"/>
      <c r="APV22" s="12"/>
      <c r="APW22" s="12"/>
      <c r="APX22" s="12"/>
      <c r="APY22" s="12"/>
      <c r="APZ22" s="12"/>
      <c r="AQA22" s="12"/>
      <c r="AQB22" s="12"/>
      <c r="AQC22" s="12"/>
      <c r="AQD22" s="12"/>
      <c r="AQE22" s="12"/>
      <c r="AQF22" s="12"/>
      <c r="AQG22" s="12"/>
      <c r="AQH22" s="12"/>
      <c r="AQI22" s="12"/>
      <c r="AQJ22" s="12"/>
      <c r="AQK22" s="12"/>
      <c r="AQL22" s="12"/>
      <c r="AQM22" s="12"/>
      <c r="AQN22" s="12"/>
      <c r="AQO22" s="12"/>
      <c r="AQP22" s="12"/>
      <c r="AQQ22" s="12"/>
      <c r="AQR22" s="12"/>
      <c r="AQS22" s="12"/>
      <c r="AQT22" s="12"/>
      <c r="AQU22" s="12"/>
      <c r="AQV22" s="12"/>
      <c r="AQW22" s="12"/>
      <c r="AQX22" s="12"/>
      <c r="AQY22" s="12"/>
      <c r="AQZ22" s="12"/>
      <c r="ARA22" s="12"/>
      <c r="ARB22" s="12"/>
      <c r="ARC22" s="12"/>
      <c r="ARD22" s="12"/>
      <c r="ARE22" s="12"/>
      <c r="ARF22" s="12"/>
      <c r="ARG22" s="12"/>
      <c r="ARH22" s="12"/>
      <c r="ARI22" s="12"/>
      <c r="ARJ22" s="12"/>
      <c r="ARK22" s="12"/>
      <c r="ARL22" s="12"/>
      <c r="ARM22" s="12"/>
      <c r="ARN22" s="12"/>
      <c r="ARO22" s="12"/>
      <c r="ARP22" s="12"/>
      <c r="ARQ22" s="12"/>
      <c r="ARR22" s="12"/>
      <c r="ARS22" s="12"/>
      <c r="ART22" s="12"/>
      <c r="ARU22" s="12"/>
      <c r="ARV22" s="12"/>
      <c r="ARW22" s="12"/>
      <c r="ARX22" s="12"/>
      <c r="ARY22" s="12"/>
      <c r="ARZ22" s="12"/>
      <c r="ASA22" s="12"/>
      <c r="ASB22" s="12"/>
      <c r="ASC22" s="12"/>
      <c r="ASD22" s="12"/>
      <c r="ASE22" s="12"/>
      <c r="ASF22" s="12"/>
      <c r="ASG22" s="12"/>
      <c r="ASH22" s="12"/>
      <c r="ASI22" s="12"/>
      <c r="ASJ22" s="12"/>
      <c r="ASK22" s="12"/>
      <c r="ASL22" s="12"/>
      <c r="ASM22" s="12"/>
      <c r="ASN22" s="12"/>
      <c r="ASO22" s="12"/>
      <c r="ASP22" s="12"/>
      <c r="ASQ22" s="12"/>
      <c r="ASR22" s="12"/>
      <c r="ASS22" s="12"/>
      <c r="AST22" s="12"/>
      <c r="ASU22" s="12"/>
      <c r="ASV22" s="12"/>
      <c r="ASW22" s="12"/>
      <c r="ASX22" s="12"/>
      <c r="ASY22" s="12"/>
      <c r="ASZ22" s="12"/>
      <c r="ATA22" s="12"/>
      <c r="ATB22" s="12"/>
      <c r="ATC22" s="12"/>
      <c r="ATD22" s="12"/>
      <c r="ATE22" s="12"/>
      <c r="ATF22" s="12"/>
      <c r="ATG22" s="12"/>
      <c r="ATH22" s="12"/>
      <c r="ATI22" s="12"/>
      <c r="ATJ22" s="12"/>
      <c r="ATK22" s="12"/>
      <c r="ATL22" s="12"/>
      <c r="ATM22" s="12"/>
      <c r="ATN22" s="12"/>
      <c r="ATO22" s="12"/>
      <c r="ATP22" s="12"/>
      <c r="ATQ22" s="12"/>
      <c r="ATR22" s="12"/>
      <c r="ATS22" s="12"/>
      <c r="ATT22" s="12"/>
      <c r="ATU22" s="12"/>
      <c r="ATV22" s="12"/>
      <c r="ATW22" s="12"/>
      <c r="ATX22" s="12"/>
      <c r="ATY22" s="12"/>
      <c r="ATZ22" s="12"/>
      <c r="AUA22" s="12"/>
      <c r="AUB22" s="12"/>
      <c r="AUC22" s="12"/>
      <c r="AUD22" s="12"/>
      <c r="AUE22" s="12"/>
      <c r="AUF22" s="12"/>
      <c r="AUG22" s="12"/>
      <c r="AUH22" s="12"/>
      <c r="AUI22" s="12"/>
      <c r="AUJ22" s="12"/>
      <c r="AUK22" s="12"/>
      <c r="AUL22" s="12"/>
      <c r="AUM22" s="12"/>
      <c r="AUN22" s="12"/>
      <c r="AUO22" s="12"/>
      <c r="AUP22" s="12"/>
      <c r="AUQ22" s="12"/>
      <c r="AUR22" s="12"/>
      <c r="AUS22" s="12"/>
      <c r="AUT22" s="12"/>
      <c r="AUU22" s="12"/>
      <c r="AUV22" s="12"/>
      <c r="AUW22" s="12"/>
      <c r="AUX22" s="12"/>
      <c r="AUY22" s="12"/>
      <c r="AUZ22" s="12"/>
      <c r="AVA22" s="12"/>
      <c r="AVB22" s="12"/>
      <c r="AVC22" s="12"/>
      <c r="AVD22" s="12"/>
      <c r="AVE22" s="12"/>
      <c r="AVF22" s="12"/>
      <c r="AVG22" s="12"/>
      <c r="AVH22" s="12"/>
      <c r="AVI22" s="12"/>
      <c r="AVJ22" s="12"/>
      <c r="AVK22" s="12"/>
      <c r="AVL22" s="12"/>
      <c r="AVM22" s="12"/>
      <c r="AVN22" s="12"/>
      <c r="AVO22" s="12"/>
      <c r="AVP22" s="12"/>
      <c r="AVQ22" s="12"/>
      <c r="AVR22" s="12"/>
      <c r="AVS22" s="12"/>
      <c r="AVT22" s="12"/>
      <c r="AVU22" s="12"/>
      <c r="AVV22" s="12"/>
      <c r="AVW22" s="12"/>
      <c r="AVX22" s="12"/>
      <c r="AVY22" s="12"/>
      <c r="AVZ22" s="12"/>
      <c r="AWA22" s="12"/>
      <c r="AWB22" s="12"/>
      <c r="AWC22" s="12"/>
      <c r="AWD22" s="12"/>
      <c r="AWE22" s="12"/>
      <c r="AWF22" s="12"/>
      <c r="AWG22" s="12"/>
      <c r="AWH22" s="12"/>
      <c r="AWI22" s="12"/>
      <c r="AWJ22" s="12"/>
      <c r="AWK22" s="12"/>
      <c r="AWL22" s="12"/>
      <c r="AWM22" s="12"/>
      <c r="AWN22" s="12"/>
      <c r="AWO22" s="12"/>
      <c r="AWP22" s="12"/>
      <c r="AWQ22" s="12"/>
      <c r="AWR22" s="12"/>
      <c r="AWS22" s="12"/>
      <c r="AWT22" s="12"/>
      <c r="AWU22" s="12"/>
      <c r="AWV22" s="12"/>
      <c r="AWW22" s="12"/>
      <c r="AWX22" s="12"/>
      <c r="AWY22" s="12"/>
      <c r="AWZ22" s="12"/>
      <c r="AXA22" s="12"/>
      <c r="AXB22" s="12"/>
      <c r="AXC22" s="12"/>
      <c r="AXD22" s="12"/>
      <c r="AXE22" s="12"/>
      <c r="AXF22" s="12"/>
      <c r="AXG22" s="12"/>
      <c r="AXH22" s="12"/>
      <c r="AXI22" s="12"/>
      <c r="AXJ22" s="12"/>
      <c r="AXK22" s="12"/>
      <c r="AXL22" s="12"/>
      <c r="AXM22" s="12"/>
      <c r="AXN22" s="12"/>
      <c r="AXO22" s="12"/>
      <c r="AXP22" s="12"/>
      <c r="AXQ22" s="12"/>
      <c r="AXR22" s="12"/>
      <c r="AXS22" s="12"/>
      <c r="AXT22" s="12"/>
      <c r="AXU22" s="12"/>
      <c r="AXV22" s="12"/>
      <c r="AXW22" s="12"/>
      <c r="AXX22" s="12"/>
      <c r="AXY22" s="12"/>
    </row>
    <row r="23" spans="4:1325" ht="34.950000000000003" customHeight="1" thickBot="1" x14ac:dyDescent="0.45">
      <c r="D23" s="49"/>
      <c r="E23" s="50"/>
      <c r="F23" s="77" t="s">
        <v>33</v>
      </c>
      <c r="G23" s="24" t="s">
        <v>31</v>
      </c>
      <c r="H23" s="25">
        <f>SUM(H19:H22)</f>
        <v>366237</v>
      </c>
      <c r="I23" s="25">
        <f t="shared" ref="I23" si="1">SUM(I19:I22)</f>
        <v>351080.39199999999</v>
      </c>
      <c r="J23" s="25">
        <f t="shared" ref="J23" si="2">SUM(J19:J22)</f>
        <v>382134.80200000003</v>
      </c>
      <c r="K23" s="26">
        <f t="shared" ref="K23" si="3">SUM(K19:K22)</f>
        <v>311682.70399999997</v>
      </c>
      <c r="L23" s="12"/>
      <c r="M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  <c r="AML23" s="12"/>
      <c r="AMM23" s="12"/>
      <c r="AMN23" s="12"/>
      <c r="AMO23" s="12"/>
      <c r="AMP23" s="12"/>
      <c r="AMQ23" s="12"/>
      <c r="AMR23" s="12"/>
      <c r="AMS23" s="12"/>
      <c r="AMT23" s="12"/>
      <c r="AMU23" s="12"/>
      <c r="AMV23" s="12"/>
      <c r="AMW23" s="12"/>
      <c r="AMX23" s="12"/>
      <c r="AMY23" s="12"/>
      <c r="AMZ23" s="12"/>
      <c r="ANA23" s="12"/>
      <c r="ANB23" s="12"/>
      <c r="ANC23" s="12"/>
      <c r="AND23" s="12"/>
      <c r="ANE23" s="12"/>
      <c r="ANF23" s="12"/>
      <c r="ANG23" s="12"/>
      <c r="ANH23" s="12"/>
      <c r="ANI23" s="12"/>
      <c r="ANJ23" s="12"/>
      <c r="ANK23" s="12"/>
      <c r="ANL23" s="12"/>
      <c r="ANM23" s="12"/>
      <c r="ANN23" s="12"/>
      <c r="ANO23" s="12"/>
      <c r="ANP23" s="12"/>
      <c r="ANQ23" s="12"/>
      <c r="ANR23" s="12"/>
      <c r="ANS23" s="12"/>
      <c r="ANT23" s="12"/>
      <c r="ANU23" s="12"/>
      <c r="ANV23" s="12"/>
      <c r="ANW23" s="12"/>
      <c r="ANX23" s="12"/>
      <c r="ANY23" s="12"/>
      <c r="ANZ23" s="12"/>
      <c r="AOA23" s="12"/>
      <c r="AOB23" s="12"/>
      <c r="AOC23" s="12"/>
      <c r="AOD23" s="12"/>
      <c r="AOE23" s="12"/>
      <c r="AOF23" s="12"/>
      <c r="AOG23" s="12"/>
      <c r="AOH23" s="12"/>
      <c r="AOI23" s="12"/>
      <c r="AOJ23" s="12"/>
      <c r="AOK23" s="12"/>
      <c r="AOL23" s="12"/>
      <c r="AOM23" s="12"/>
      <c r="AON23" s="12"/>
      <c r="AOO23" s="12"/>
      <c r="AOP23" s="12"/>
      <c r="AOQ23" s="12"/>
      <c r="AOR23" s="12"/>
      <c r="AOS23" s="12"/>
      <c r="AOT23" s="12"/>
      <c r="AOU23" s="12"/>
      <c r="AOV23" s="12"/>
      <c r="AOW23" s="12"/>
      <c r="AOX23" s="12"/>
      <c r="AOY23" s="12"/>
      <c r="AOZ23" s="12"/>
      <c r="APA23" s="12"/>
      <c r="APB23" s="12"/>
      <c r="APC23" s="12"/>
      <c r="APD23" s="12"/>
      <c r="APE23" s="12"/>
      <c r="APF23" s="12"/>
      <c r="APG23" s="12"/>
      <c r="APH23" s="12"/>
      <c r="API23" s="12"/>
      <c r="APJ23" s="12"/>
      <c r="APK23" s="12"/>
      <c r="APL23" s="12"/>
      <c r="APM23" s="12"/>
      <c r="APN23" s="12"/>
      <c r="APO23" s="12"/>
      <c r="APP23" s="12"/>
      <c r="APQ23" s="12"/>
      <c r="APR23" s="12"/>
      <c r="APS23" s="12"/>
      <c r="APT23" s="12"/>
      <c r="APU23" s="12"/>
      <c r="APV23" s="12"/>
      <c r="APW23" s="12"/>
      <c r="APX23" s="12"/>
      <c r="APY23" s="12"/>
      <c r="APZ23" s="12"/>
      <c r="AQA23" s="12"/>
      <c r="AQB23" s="12"/>
      <c r="AQC23" s="12"/>
      <c r="AQD23" s="12"/>
      <c r="AQE23" s="12"/>
      <c r="AQF23" s="12"/>
      <c r="AQG23" s="12"/>
      <c r="AQH23" s="12"/>
      <c r="AQI23" s="12"/>
      <c r="AQJ23" s="12"/>
      <c r="AQK23" s="12"/>
      <c r="AQL23" s="12"/>
      <c r="AQM23" s="12"/>
      <c r="AQN23" s="12"/>
      <c r="AQO23" s="12"/>
      <c r="AQP23" s="12"/>
      <c r="AQQ23" s="12"/>
      <c r="AQR23" s="12"/>
      <c r="AQS23" s="12"/>
      <c r="AQT23" s="12"/>
      <c r="AQU23" s="12"/>
      <c r="AQV23" s="12"/>
      <c r="AQW23" s="12"/>
      <c r="AQX23" s="12"/>
      <c r="AQY23" s="12"/>
      <c r="AQZ23" s="12"/>
      <c r="ARA23" s="12"/>
      <c r="ARB23" s="12"/>
      <c r="ARC23" s="12"/>
      <c r="ARD23" s="12"/>
      <c r="ARE23" s="12"/>
      <c r="ARF23" s="12"/>
      <c r="ARG23" s="12"/>
      <c r="ARH23" s="12"/>
      <c r="ARI23" s="12"/>
      <c r="ARJ23" s="12"/>
      <c r="ARK23" s="12"/>
      <c r="ARL23" s="12"/>
      <c r="ARM23" s="12"/>
      <c r="ARN23" s="12"/>
      <c r="ARO23" s="12"/>
      <c r="ARP23" s="12"/>
      <c r="ARQ23" s="12"/>
      <c r="ARR23" s="12"/>
      <c r="ARS23" s="12"/>
      <c r="ART23" s="12"/>
      <c r="ARU23" s="12"/>
      <c r="ARV23" s="12"/>
      <c r="ARW23" s="12"/>
      <c r="ARX23" s="12"/>
      <c r="ARY23" s="12"/>
      <c r="ARZ23" s="12"/>
      <c r="ASA23" s="12"/>
      <c r="ASB23" s="12"/>
      <c r="ASC23" s="12"/>
      <c r="ASD23" s="12"/>
      <c r="ASE23" s="12"/>
      <c r="ASF23" s="12"/>
      <c r="ASG23" s="12"/>
      <c r="ASH23" s="12"/>
      <c r="ASI23" s="12"/>
      <c r="ASJ23" s="12"/>
      <c r="ASK23" s="12"/>
      <c r="ASL23" s="12"/>
      <c r="ASM23" s="12"/>
      <c r="ASN23" s="12"/>
      <c r="ASO23" s="12"/>
      <c r="ASP23" s="12"/>
      <c r="ASQ23" s="12"/>
      <c r="ASR23" s="12"/>
      <c r="ASS23" s="12"/>
      <c r="AST23" s="12"/>
      <c r="ASU23" s="12"/>
      <c r="ASV23" s="12"/>
      <c r="ASW23" s="12"/>
      <c r="ASX23" s="12"/>
      <c r="ASY23" s="12"/>
      <c r="ASZ23" s="12"/>
      <c r="ATA23" s="12"/>
      <c r="ATB23" s="12"/>
      <c r="ATC23" s="12"/>
      <c r="ATD23" s="12"/>
      <c r="ATE23" s="12"/>
      <c r="ATF23" s="12"/>
      <c r="ATG23" s="12"/>
      <c r="ATH23" s="12"/>
      <c r="ATI23" s="12"/>
      <c r="ATJ23" s="12"/>
      <c r="ATK23" s="12"/>
      <c r="ATL23" s="12"/>
      <c r="ATM23" s="12"/>
      <c r="ATN23" s="12"/>
      <c r="ATO23" s="12"/>
      <c r="ATP23" s="12"/>
      <c r="ATQ23" s="12"/>
      <c r="ATR23" s="12"/>
      <c r="ATS23" s="12"/>
      <c r="ATT23" s="12"/>
      <c r="ATU23" s="12"/>
      <c r="ATV23" s="12"/>
      <c r="ATW23" s="12"/>
      <c r="ATX23" s="12"/>
      <c r="ATY23" s="12"/>
      <c r="ATZ23" s="12"/>
      <c r="AUA23" s="12"/>
      <c r="AUB23" s="12"/>
      <c r="AUC23" s="12"/>
      <c r="AUD23" s="12"/>
      <c r="AUE23" s="12"/>
      <c r="AUF23" s="12"/>
      <c r="AUG23" s="12"/>
      <c r="AUH23" s="12"/>
      <c r="AUI23" s="12"/>
      <c r="AUJ23" s="12"/>
      <c r="AUK23" s="12"/>
      <c r="AUL23" s="12"/>
      <c r="AUM23" s="12"/>
      <c r="AUN23" s="12"/>
      <c r="AUO23" s="12"/>
      <c r="AUP23" s="12"/>
      <c r="AUQ23" s="12"/>
      <c r="AUR23" s="12"/>
      <c r="AUS23" s="12"/>
      <c r="AUT23" s="12"/>
      <c r="AUU23" s="12"/>
      <c r="AUV23" s="12"/>
      <c r="AUW23" s="12"/>
      <c r="AUX23" s="12"/>
      <c r="AUY23" s="12"/>
      <c r="AUZ23" s="12"/>
      <c r="AVA23" s="12"/>
      <c r="AVB23" s="12"/>
      <c r="AVC23" s="12"/>
      <c r="AVD23" s="12"/>
      <c r="AVE23" s="12"/>
      <c r="AVF23" s="12"/>
      <c r="AVG23" s="12"/>
      <c r="AVH23" s="12"/>
      <c r="AVI23" s="12"/>
      <c r="AVJ23" s="12"/>
      <c r="AVK23" s="12"/>
      <c r="AVL23" s="12"/>
      <c r="AVM23" s="12"/>
      <c r="AVN23" s="12"/>
      <c r="AVO23" s="12"/>
      <c r="AVP23" s="12"/>
      <c r="AVQ23" s="12"/>
      <c r="AVR23" s="12"/>
      <c r="AVS23" s="12"/>
      <c r="AVT23" s="12"/>
      <c r="AVU23" s="12"/>
      <c r="AVV23" s="12"/>
      <c r="AVW23" s="12"/>
      <c r="AVX23" s="12"/>
      <c r="AVY23" s="12"/>
      <c r="AVZ23" s="12"/>
      <c r="AWA23" s="12"/>
      <c r="AWB23" s="12"/>
      <c r="AWC23" s="12"/>
      <c r="AWD23" s="12"/>
      <c r="AWE23" s="12"/>
      <c r="AWF23" s="12"/>
      <c r="AWG23" s="12"/>
      <c r="AWH23" s="12"/>
      <c r="AWI23" s="12"/>
      <c r="AWJ23" s="12"/>
      <c r="AWK23" s="12"/>
      <c r="AWL23" s="12"/>
      <c r="AWM23" s="12"/>
      <c r="AWN23" s="12"/>
      <c r="AWO23" s="12"/>
      <c r="AWP23" s="12"/>
      <c r="AWQ23" s="12"/>
      <c r="AWR23" s="12"/>
      <c r="AWS23" s="12"/>
      <c r="AWT23" s="12"/>
      <c r="AWU23" s="12"/>
      <c r="AWV23" s="12"/>
      <c r="AWW23" s="12"/>
      <c r="AWX23" s="12"/>
      <c r="AWY23" s="12"/>
      <c r="AWZ23" s="12"/>
      <c r="AXA23" s="12"/>
      <c r="AXB23" s="12"/>
      <c r="AXC23" s="12"/>
      <c r="AXD23" s="12"/>
      <c r="AXE23" s="12"/>
      <c r="AXF23" s="12"/>
      <c r="AXG23" s="12"/>
      <c r="AXH23" s="12"/>
      <c r="AXI23" s="12"/>
      <c r="AXJ23" s="12"/>
      <c r="AXK23" s="12"/>
      <c r="AXL23" s="12"/>
      <c r="AXM23" s="12"/>
      <c r="AXN23" s="12"/>
      <c r="AXO23" s="12"/>
      <c r="AXP23" s="12"/>
      <c r="AXQ23" s="12"/>
      <c r="AXR23" s="12"/>
      <c r="AXS23" s="12"/>
      <c r="AXT23" s="12"/>
      <c r="AXU23" s="12"/>
      <c r="AXV23" s="12"/>
      <c r="AXW23" s="12"/>
      <c r="AXX23" s="12"/>
      <c r="AXY23" s="12"/>
    </row>
    <row r="24" spans="4:1325" ht="34.950000000000003" customHeight="1" thickTop="1" thickBot="1" x14ac:dyDescent="0.45">
      <c r="D24" s="87" t="s">
        <v>36</v>
      </c>
      <c r="E24" s="87"/>
      <c r="F24" s="87"/>
      <c r="G24" s="84" t="s">
        <v>31</v>
      </c>
      <c r="H24" s="85">
        <f>SUM(H18,H23)</f>
        <v>983130</v>
      </c>
      <c r="I24" s="85">
        <f t="shared" ref="I24:K24" si="4">SUM(I18,I23)</f>
        <v>934103.875</v>
      </c>
      <c r="J24" s="85">
        <f t="shared" si="4"/>
        <v>1041423.4790000001</v>
      </c>
      <c r="K24" s="86">
        <f t="shared" si="4"/>
        <v>883146.24499999988</v>
      </c>
      <c r="L24" s="12"/>
      <c r="M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  <c r="AML24" s="12"/>
      <c r="AMM24" s="12"/>
      <c r="AMN24" s="12"/>
      <c r="AMO24" s="12"/>
      <c r="AMP24" s="12"/>
      <c r="AMQ24" s="12"/>
      <c r="AMR24" s="12"/>
      <c r="AMS24" s="12"/>
      <c r="AMT24" s="12"/>
      <c r="AMU24" s="12"/>
      <c r="AMV24" s="12"/>
      <c r="AMW24" s="12"/>
      <c r="AMX24" s="12"/>
      <c r="AMY24" s="12"/>
      <c r="AMZ24" s="12"/>
      <c r="ANA24" s="12"/>
      <c r="ANB24" s="12"/>
      <c r="ANC24" s="12"/>
      <c r="AND24" s="12"/>
      <c r="ANE24" s="12"/>
      <c r="ANF24" s="12"/>
      <c r="ANG24" s="12"/>
      <c r="ANH24" s="12"/>
      <c r="ANI24" s="12"/>
      <c r="ANJ24" s="12"/>
      <c r="ANK24" s="12"/>
      <c r="ANL24" s="12"/>
      <c r="ANM24" s="12"/>
      <c r="ANN24" s="12"/>
      <c r="ANO24" s="12"/>
      <c r="ANP24" s="12"/>
      <c r="ANQ24" s="12"/>
      <c r="ANR24" s="12"/>
      <c r="ANS24" s="12"/>
      <c r="ANT24" s="12"/>
      <c r="ANU24" s="12"/>
      <c r="ANV24" s="12"/>
      <c r="ANW24" s="12"/>
      <c r="ANX24" s="12"/>
      <c r="ANY24" s="12"/>
      <c r="ANZ24" s="12"/>
      <c r="AOA24" s="12"/>
      <c r="AOB24" s="12"/>
      <c r="AOC24" s="12"/>
      <c r="AOD24" s="12"/>
      <c r="AOE24" s="12"/>
      <c r="AOF24" s="12"/>
      <c r="AOG24" s="12"/>
      <c r="AOH24" s="12"/>
      <c r="AOI24" s="12"/>
      <c r="AOJ24" s="12"/>
      <c r="AOK24" s="12"/>
      <c r="AOL24" s="12"/>
      <c r="AOM24" s="12"/>
      <c r="AON24" s="12"/>
      <c r="AOO24" s="12"/>
      <c r="AOP24" s="12"/>
      <c r="AOQ24" s="12"/>
      <c r="AOR24" s="12"/>
      <c r="AOS24" s="12"/>
      <c r="AOT24" s="12"/>
      <c r="AOU24" s="12"/>
      <c r="AOV24" s="12"/>
      <c r="AOW24" s="12"/>
      <c r="AOX24" s="12"/>
      <c r="AOY24" s="12"/>
      <c r="AOZ24" s="12"/>
      <c r="APA24" s="12"/>
      <c r="APB24" s="12"/>
      <c r="APC24" s="12"/>
      <c r="APD24" s="12"/>
      <c r="APE24" s="12"/>
      <c r="APF24" s="12"/>
      <c r="APG24" s="12"/>
      <c r="APH24" s="12"/>
      <c r="API24" s="12"/>
      <c r="APJ24" s="12"/>
      <c r="APK24" s="12"/>
      <c r="APL24" s="12"/>
      <c r="APM24" s="12"/>
      <c r="APN24" s="12"/>
      <c r="APO24" s="12"/>
      <c r="APP24" s="12"/>
      <c r="APQ24" s="12"/>
      <c r="APR24" s="12"/>
      <c r="APS24" s="12"/>
      <c r="APT24" s="12"/>
      <c r="APU24" s="12"/>
      <c r="APV24" s="12"/>
      <c r="APW24" s="12"/>
      <c r="APX24" s="12"/>
      <c r="APY24" s="12"/>
      <c r="APZ24" s="12"/>
      <c r="AQA24" s="12"/>
      <c r="AQB24" s="12"/>
      <c r="AQC24" s="12"/>
      <c r="AQD24" s="12"/>
      <c r="AQE24" s="12"/>
      <c r="AQF24" s="12"/>
      <c r="AQG24" s="12"/>
      <c r="AQH24" s="12"/>
      <c r="AQI24" s="12"/>
      <c r="AQJ24" s="12"/>
      <c r="AQK24" s="12"/>
      <c r="AQL24" s="12"/>
      <c r="AQM24" s="12"/>
      <c r="AQN24" s="12"/>
      <c r="AQO24" s="12"/>
      <c r="AQP24" s="12"/>
      <c r="AQQ24" s="12"/>
      <c r="AQR24" s="12"/>
      <c r="AQS24" s="12"/>
      <c r="AQT24" s="12"/>
      <c r="AQU24" s="12"/>
      <c r="AQV24" s="12"/>
      <c r="AQW24" s="12"/>
      <c r="AQX24" s="12"/>
      <c r="AQY24" s="12"/>
      <c r="AQZ24" s="12"/>
      <c r="ARA24" s="12"/>
      <c r="ARB24" s="12"/>
      <c r="ARC24" s="12"/>
      <c r="ARD24" s="12"/>
      <c r="ARE24" s="12"/>
      <c r="ARF24" s="12"/>
      <c r="ARG24" s="12"/>
      <c r="ARH24" s="12"/>
      <c r="ARI24" s="12"/>
      <c r="ARJ24" s="12"/>
      <c r="ARK24" s="12"/>
      <c r="ARL24" s="12"/>
      <c r="ARM24" s="12"/>
      <c r="ARN24" s="12"/>
      <c r="ARO24" s="12"/>
      <c r="ARP24" s="12"/>
      <c r="ARQ24" s="12"/>
      <c r="ARR24" s="12"/>
      <c r="ARS24" s="12"/>
      <c r="ART24" s="12"/>
      <c r="ARU24" s="12"/>
      <c r="ARV24" s="12"/>
      <c r="ARW24" s="12"/>
      <c r="ARX24" s="12"/>
      <c r="ARY24" s="12"/>
      <c r="ARZ24" s="12"/>
      <c r="ASA24" s="12"/>
      <c r="ASB24" s="12"/>
      <c r="ASC24" s="12"/>
      <c r="ASD24" s="12"/>
      <c r="ASE24" s="12"/>
      <c r="ASF24" s="12"/>
      <c r="ASG24" s="12"/>
      <c r="ASH24" s="12"/>
      <c r="ASI24" s="12"/>
      <c r="ASJ24" s="12"/>
      <c r="ASK24" s="12"/>
      <c r="ASL24" s="12"/>
      <c r="ASM24" s="12"/>
      <c r="ASN24" s="12"/>
      <c r="ASO24" s="12"/>
      <c r="ASP24" s="12"/>
      <c r="ASQ24" s="12"/>
      <c r="ASR24" s="12"/>
      <c r="ASS24" s="12"/>
      <c r="AST24" s="12"/>
      <c r="ASU24" s="12"/>
      <c r="ASV24" s="12"/>
      <c r="ASW24" s="12"/>
      <c r="ASX24" s="12"/>
      <c r="ASY24" s="12"/>
      <c r="ASZ24" s="12"/>
      <c r="ATA24" s="12"/>
      <c r="ATB24" s="12"/>
      <c r="ATC24" s="12"/>
      <c r="ATD24" s="12"/>
      <c r="ATE24" s="12"/>
      <c r="ATF24" s="12"/>
      <c r="ATG24" s="12"/>
      <c r="ATH24" s="12"/>
      <c r="ATI24" s="12"/>
      <c r="ATJ24" s="12"/>
      <c r="ATK24" s="12"/>
      <c r="ATL24" s="12"/>
      <c r="ATM24" s="12"/>
      <c r="ATN24" s="12"/>
      <c r="ATO24" s="12"/>
      <c r="ATP24" s="12"/>
      <c r="ATQ24" s="12"/>
      <c r="ATR24" s="12"/>
      <c r="ATS24" s="12"/>
      <c r="ATT24" s="12"/>
      <c r="ATU24" s="12"/>
      <c r="ATV24" s="12"/>
      <c r="ATW24" s="12"/>
      <c r="ATX24" s="12"/>
      <c r="ATY24" s="12"/>
      <c r="ATZ24" s="12"/>
      <c r="AUA24" s="12"/>
      <c r="AUB24" s="12"/>
      <c r="AUC24" s="12"/>
      <c r="AUD24" s="12"/>
      <c r="AUE24" s="12"/>
      <c r="AUF24" s="12"/>
      <c r="AUG24" s="12"/>
      <c r="AUH24" s="12"/>
      <c r="AUI24" s="12"/>
      <c r="AUJ24" s="12"/>
      <c r="AUK24" s="12"/>
      <c r="AUL24" s="12"/>
      <c r="AUM24" s="12"/>
      <c r="AUN24" s="12"/>
      <c r="AUO24" s="12"/>
      <c r="AUP24" s="12"/>
      <c r="AUQ24" s="12"/>
      <c r="AUR24" s="12"/>
      <c r="AUS24" s="12"/>
      <c r="AUT24" s="12"/>
      <c r="AUU24" s="12"/>
      <c r="AUV24" s="12"/>
      <c r="AUW24" s="12"/>
      <c r="AUX24" s="12"/>
      <c r="AUY24" s="12"/>
      <c r="AUZ24" s="12"/>
      <c r="AVA24" s="12"/>
      <c r="AVB24" s="12"/>
      <c r="AVC24" s="12"/>
      <c r="AVD24" s="12"/>
      <c r="AVE24" s="12"/>
      <c r="AVF24" s="12"/>
      <c r="AVG24" s="12"/>
      <c r="AVH24" s="12"/>
      <c r="AVI24" s="12"/>
      <c r="AVJ24" s="12"/>
      <c r="AVK24" s="12"/>
      <c r="AVL24" s="12"/>
      <c r="AVM24" s="12"/>
      <c r="AVN24" s="12"/>
      <c r="AVO24" s="12"/>
      <c r="AVP24" s="12"/>
      <c r="AVQ24" s="12"/>
      <c r="AVR24" s="12"/>
      <c r="AVS24" s="12"/>
      <c r="AVT24" s="12"/>
      <c r="AVU24" s="12"/>
      <c r="AVV24" s="12"/>
      <c r="AVW24" s="12"/>
      <c r="AVX24" s="12"/>
      <c r="AVY24" s="12"/>
      <c r="AVZ24" s="12"/>
      <c r="AWA24" s="12"/>
      <c r="AWB24" s="12"/>
      <c r="AWC24" s="12"/>
      <c r="AWD24" s="12"/>
      <c r="AWE24" s="12"/>
      <c r="AWF24" s="12"/>
      <c r="AWG24" s="12"/>
      <c r="AWH24" s="12"/>
      <c r="AWI24" s="12"/>
      <c r="AWJ24" s="12"/>
      <c r="AWK24" s="12"/>
      <c r="AWL24" s="12"/>
      <c r="AWM24" s="12"/>
      <c r="AWN24" s="12"/>
      <c r="AWO24" s="12"/>
      <c r="AWP24" s="12"/>
      <c r="AWQ24" s="12"/>
      <c r="AWR24" s="12"/>
      <c r="AWS24" s="12"/>
      <c r="AWT24" s="12"/>
      <c r="AWU24" s="12"/>
      <c r="AWV24" s="12"/>
      <c r="AWW24" s="12"/>
      <c r="AWX24" s="12"/>
      <c r="AWY24" s="12"/>
      <c r="AWZ24" s="12"/>
      <c r="AXA24" s="12"/>
      <c r="AXB24" s="12"/>
      <c r="AXC24" s="12"/>
      <c r="AXD24" s="12"/>
      <c r="AXE24" s="12"/>
      <c r="AXF24" s="12"/>
      <c r="AXG24" s="12"/>
      <c r="AXH24" s="12"/>
      <c r="AXI24" s="12"/>
      <c r="AXJ24" s="12"/>
      <c r="AXK24" s="12"/>
      <c r="AXL24" s="12"/>
      <c r="AXM24" s="12"/>
      <c r="AXN24" s="12"/>
      <c r="AXO24" s="12"/>
      <c r="AXP24" s="12"/>
      <c r="AXQ24" s="12"/>
      <c r="AXR24" s="12"/>
      <c r="AXS24" s="12"/>
      <c r="AXT24" s="12"/>
      <c r="AXU24" s="12"/>
      <c r="AXV24" s="12"/>
      <c r="AXW24" s="12"/>
      <c r="AXX24" s="12"/>
      <c r="AXY24" s="12"/>
    </row>
    <row r="25" spans="4:1325" ht="34.950000000000003" customHeight="1" thickTop="1" thickBot="1" x14ac:dyDescent="0.45">
      <c r="D25" s="78" t="s">
        <v>38</v>
      </c>
      <c r="E25" s="78"/>
      <c r="F25" s="78"/>
      <c r="G25" s="62" t="s">
        <v>37</v>
      </c>
      <c r="H25" s="63">
        <v>22987</v>
      </c>
      <c r="I25" s="63">
        <v>20247</v>
      </c>
      <c r="J25" s="63"/>
      <c r="K25" s="64">
        <v>18952</v>
      </c>
      <c r="L25" s="12"/>
      <c r="M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  <c r="AMK25" s="12"/>
      <c r="AML25" s="12"/>
      <c r="AMM25" s="12"/>
      <c r="AMN25" s="12"/>
      <c r="AMO25" s="12"/>
      <c r="AMP25" s="12"/>
      <c r="AMQ25" s="12"/>
      <c r="AMR25" s="12"/>
      <c r="AMS25" s="12"/>
      <c r="AMT25" s="12"/>
      <c r="AMU25" s="12"/>
      <c r="AMV25" s="12"/>
      <c r="AMW25" s="12"/>
      <c r="AMX25" s="12"/>
      <c r="AMY25" s="12"/>
      <c r="AMZ25" s="12"/>
      <c r="ANA25" s="12"/>
      <c r="ANB25" s="12"/>
      <c r="ANC25" s="12"/>
      <c r="AND25" s="12"/>
      <c r="ANE25" s="12"/>
      <c r="ANF25" s="12"/>
      <c r="ANG25" s="12"/>
      <c r="ANH25" s="12"/>
      <c r="ANI25" s="12"/>
      <c r="ANJ25" s="12"/>
      <c r="ANK25" s="12"/>
      <c r="ANL25" s="12"/>
      <c r="ANM25" s="12"/>
      <c r="ANN25" s="12"/>
      <c r="ANO25" s="12"/>
      <c r="ANP25" s="12"/>
      <c r="ANQ25" s="12"/>
      <c r="ANR25" s="12"/>
      <c r="ANS25" s="12"/>
      <c r="ANT25" s="12"/>
      <c r="ANU25" s="12"/>
      <c r="ANV25" s="12"/>
      <c r="ANW25" s="12"/>
      <c r="ANX25" s="12"/>
      <c r="ANY25" s="12"/>
      <c r="ANZ25" s="12"/>
      <c r="AOA25" s="12"/>
      <c r="AOB25" s="12"/>
      <c r="AOC25" s="12"/>
      <c r="AOD25" s="12"/>
      <c r="AOE25" s="12"/>
      <c r="AOF25" s="12"/>
      <c r="AOG25" s="12"/>
      <c r="AOH25" s="12"/>
      <c r="AOI25" s="12"/>
      <c r="AOJ25" s="12"/>
      <c r="AOK25" s="12"/>
      <c r="AOL25" s="12"/>
      <c r="AOM25" s="12"/>
      <c r="AON25" s="12"/>
      <c r="AOO25" s="12"/>
      <c r="AOP25" s="12"/>
      <c r="AOQ25" s="12"/>
      <c r="AOR25" s="12"/>
      <c r="AOS25" s="12"/>
      <c r="AOT25" s="12"/>
      <c r="AOU25" s="12"/>
      <c r="AOV25" s="12"/>
      <c r="AOW25" s="12"/>
      <c r="AOX25" s="12"/>
      <c r="AOY25" s="12"/>
      <c r="AOZ25" s="12"/>
      <c r="APA25" s="12"/>
      <c r="APB25" s="12"/>
      <c r="APC25" s="12"/>
      <c r="APD25" s="12"/>
      <c r="APE25" s="12"/>
      <c r="APF25" s="12"/>
      <c r="APG25" s="12"/>
      <c r="APH25" s="12"/>
      <c r="API25" s="12"/>
      <c r="APJ25" s="12"/>
      <c r="APK25" s="12"/>
      <c r="APL25" s="12"/>
      <c r="APM25" s="12"/>
      <c r="APN25" s="12"/>
      <c r="APO25" s="12"/>
      <c r="APP25" s="12"/>
      <c r="APQ25" s="12"/>
      <c r="APR25" s="12"/>
      <c r="APS25" s="12"/>
      <c r="APT25" s="12"/>
      <c r="APU25" s="12"/>
      <c r="APV25" s="12"/>
      <c r="APW25" s="12"/>
      <c r="APX25" s="12"/>
      <c r="APY25" s="12"/>
      <c r="APZ25" s="12"/>
      <c r="AQA25" s="12"/>
      <c r="AQB25" s="12"/>
      <c r="AQC25" s="12"/>
      <c r="AQD25" s="12"/>
      <c r="AQE25" s="12"/>
      <c r="AQF25" s="12"/>
      <c r="AQG25" s="12"/>
      <c r="AQH25" s="12"/>
      <c r="AQI25" s="12"/>
      <c r="AQJ25" s="12"/>
      <c r="AQK25" s="12"/>
      <c r="AQL25" s="12"/>
      <c r="AQM25" s="12"/>
      <c r="AQN25" s="12"/>
      <c r="AQO25" s="12"/>
      <c r="AQP25" s="12"/>
      <c r="AQQ25" s="12"/>
      <c r="AQR25" s="12"/>
      <c r="AQS25" s="12"/>
      <c r="AQT25" s="12"/>
      <c r="AQU25" s="12"/>
      <c r="AQV25" s="12"/>
      <c r="AQW25" s="12"/>
      <c r="AQX25" s="12"/>
      <c r="AQY25" s="12"/>
      <c r="AQZ25" s="12"/>
      <c r="ARA25" s="12"/>
      <c r="ARB25" s="12"/>
      <c r="ARC25" s="12"/>
      <c r="ARD25" s="12"/>
      <c r="ARE25" s="12"/>
      <c r="ARF25" s="12"/>
      <c r="ARG25" s="12"/>
      <c r="ARH25" s="12"/>
      <c r="ARI25" s="12"/>
      <c r="ARJ25" s="12"/>
      <c r="ARK25" s="12"/>
      <c r="ARL25" s="12"/>
      <c r="ARM25" s="12"/>
      <c r="ARN25" s="12"/>
      <c r="ARO25" s="12"/>
      <c r="ARP25" s="12"/>
      <c r="ARQ25" s="12"/>
      <c r="ARR25" s="12"/>
      <c r="ARS25" s="12"/>
      <c r="ART25" s="12"/>
      <c r="ARU25" s="12"/>
      <c r="ARV25" s="12"/>
      <c r="ARW25" s="12"/>
      <c r="ARX25" s="12"/>
      <c r="ARY25" s="12"/>
      <c r="ARZ25" s="12"/>
      <c r="ASA25" s="12"/>
      <c r="ASB25" s="12"/>
      <c r="ASC25" s="12"/>
      <c r="ASD25" s="12"/>
      <c r="ASE25" s="12"/>
      <c r="ASF25" s="12"/>
      <c r="ASG25" s="12"/>
      <c r="ASH25" s="12"/>
      <c r="ASI25" s="12"/>
      <c r="ASJ25" s="12"/>
      <c r="ASK25" s="12"/>
      <c r="ASL25" s="12"/>
      <c r="ASM25" s="12"/>
      <c r="ASN25" s="12"/>
      <c r="ASO25" s="12"/>
      <c r="ASP25" s="12"/>
      <c r="ASQ25" s="12"/>
      <c r="ASR25" s="12"/>
      <c r="ASS25" s="12"/>
      <c r="AST25" s="12"/>
      <c r="ASU25" s="12"/>
      <c r="ASV25" s="12"/>
      <c r="ASW25" s="12"/>
      <c r="ASX25" s="12"/>
      <c r="ASY25" s="12"/>
      <c r="ASZ25" s="12"/>
      <c r="ATA25" s="12"/>
      <c r="ATB25" s="12"/>
      <c r="ATC25" s="12"/>
      <c r="ATD25" s="12"/>
      <c r="ATE25" s="12"/>
      <c r="ATF25" s="12"/>
      <c r="ATG25" s="12"/>
      <c r="ATH25" s="12"/>
      <c r="ATI25" s="12"/>
      <c r="ATJ25" s="12"/>
      <c r="ATK25" s="12"/>
      <c r="ATL25" s="12"/>
      <c r="ATM25" s="12"/>
      <c r="ATN25" s="12"/>
      <c r="ATO25" s="12"/>
      <c r="ATP25" s="12"/>
      <c r="ATQ25" s="12"/>
      <c r="ATR25" s="12"/>
      <c r="ATS25" s="12"/>
      <c r="ATT25" s="12"/>
      <c r="ATU25" s="12"/>
      <c r="ATV25" s="12"/>
      <c r="ATW25" s="12"/>
      <c r="ATX25" s="12"/>
      <c r="ATY25" s="12"/>
      <c r="ATZ25" s="12"/>
      <c r="AUA25" s="12"/>
      <c r="AUB25" s="12"/>
      <c r="AUC25" s="12"/>
      <c r="AUD25" s="12"/>
      <c r="AUE25" s="12"/>
      <c r="AUF25" s="12"/>
      <c r="AUG25" s="12"/>
      <c r="AUH25" s="12"/>
      <c r="AUI25" s="12"/>
      <c r="AUJ25" s="12"/>
      <c r="AUK25" s="12"/>
      <c r="AUL25" s="12"/>
      <c r="AUM25" s="12"/>
      <c r="AUN25" s="12"/>
      <c r="AUO25" s="12"/>
      <c r="AUP25" s="12"/>
      <c r="AUQ25" s="12"/>
      <c r="AUR25" s="12"/>
      <c r="AUS25" s="12"/>
      <c r="AUT25" s="12"/>
      <c r="AUU25" s="12"/>
      <c r="AUV25" s="12"/>
      <c r="AUW25" s="12"/>
      <c r="AUX25" s="12"/>
      <c r="AUY25" s="12"/>
      <c r="AUZ25" s="12"/>
      <c r="AVA25" s="12"/>
      <c r="AVB25" s="12"/>
      <c r="AVC25" s="12"/>
      <c r="AVD25" s="12"/>
      <c r="AVE25" s="12"/>
      <c r="AVF25" s="12"/>
      <c r="AVG25" s="12"/>
      <c r="AVH25" s="12"/>
      <c r="AVI25" s="12"/>
      <c r="AVJ25" s="12"/>
      <c r="AVK25" s="12"/>
      <c r="AVL25" s="12"/>
      <c r="AVM25" s="12"/>
      <c r="AVN25" s="12"/>
      <c r="AVO25" s="12"/>
      <c r="AVP25" s="12"/>
      <c r="AVQ25" s="12"/>
      <c r="AVR25" s="12"/>
      <c r="AVS25" s="12"/>
      <c r="AVT25" s="12"/>
      <c r="AVU25" s="12"/>
      <c r="AVV25" s="12"/>
      <c r="AVW25" s="12"/>
      <c r="AVX25" s="12"/>
      <c r="AVY25" s="12"/>
      <c r="AVZ25" s="12"/>
      <c r="AWA25" s="12"/>
      <c r="AWB25" s="12"/>
      <c r="AWC25" s="12"/>
      <c r="AWD25" s="12"/>
      <c r="AWE25" s="12"/>
      <c r="AWF25" s="12"/>
      <c r="AWG25" s="12"/>
      <c r="AWH25" s="12"/>
      <c r="AWI25" s="12"/>
      <c r="AWJ25" s="12"/>
      <c r="AWK25" s="12"/>
      <c r="AWL25" s="12"/>
      <c r="AWM25" s="12"/>
      <c r="AWN25" s="12"/>
      <c r="AWO25" s="12"/>
      <c r="AWP25" s="12"/>
      <c r="AWQ25" s="12"/>
      <c r="AWR25" s="12"/>
      <c r="AWS25" s="12"/>
      <c r="AWT25" s="12"/>
      <c r="AWU25" s="12"/>
      <c r="AWV25" s="12"/>
      <c r="AWW25" s="12"/>
      <c r="AWX25" s="12"/>
      <c r="AWY25" s="12"/>
      <c r="AWZ25" s="12"/>
      <c r="AXA25" s="12"/>
      <c r="AXB25" s="12"/>
      <c r="AXC25" s="12"/>
      <c r="AXD25" s="12"/>
      <c r="AXE25" s="12"/>
      <c r="AXF25" s="12"/>
      <c r="AXG25" s="12"/>
      <c r="AXH25" s="12"/>
      <c r="AXI25" s="12"/>
      <c r="AXJ25" s="12"/>
      <c r="AXK25" s="12"/>
      <c r="AXL25" s="12"/>
      <c r="AXM25" s="12"/>
      <c r="AXN25" s="12"/>
      <c r="AXO25" s="12"/>
      <c r="AXP25" s="12"/>
      <c r="AXQ25" s="12"/>
      <c r="AXR25" s="12"/>
      <c r="AXS25" s="12"/>
      <c r="AXT25" s="12"/>
      <c r="AXU25" s="12"/>
      <c r="AXV25" s="12"/>
      <c r="AXW25" s="12"/>
      <c r="AXX25" s="12"/>
      <c r="AXY25" s="12"/>
    </row>
    <row r="26" spans="4:1325" ht="34.950000000000003" customHeight="1" thickTop="1" thickBot="1" x14ac:dyDescent="0.45">
      <c r="D26" s="88" t="s">
        <v>39</v>
      </c>
      <c r="E26" s="88"/>
      <c r="F26" s="88"/>
      <c r="G26" s="89" t="s">
        <v>40</v>
      </c>
      <c r="H26" s="90">
        <f>H24/H25</f>
        <v>42.768956366642016</v>
      </c>
      <c r="I26" s="90">
        <f t="shared" ref="I26:K26" si="5">I24/I25</f>
        <v>46.135421296982265</v>
      </c>
      <c r="J26" s="90"/>
      <c r="K26" s="91">
        <f t="shared" si="5"/>
        <v>46.599105371464745</v>
      </c>
      <c r="L26" s="12"/>
      <c r="M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  <c r="AAZ26" s="12"/>
      <c r="ABA26" s="12"/>
      <c r="ABB26" s="12"/>
      <c r="ABC26" s="12"/>
      <c r="ABD26" s="12"/>
      <c r="ABE26" s="12"/>
      <c r="ABF26" s="12"/>
      <c r="ABG26" s="12"/>
      <c r="ABH26" s="12"/>
      <c r="ABI26" s="12"/>
      <c r="ABJ26" s="12"/>
      <c r="ABK26" s="12"/>
      <c r="ABL26" s="12"/>
      <c r="ABM26" s="12"/>
      <c r="ABN26" s="12"/>
      <c r="ABO26" s="12"/>
      <c r="ABP26" s="12"/>
      <c r="ABQ26" s="12"/>
      <c r="ABR26" s="12"/>
      <c r="ABS26" s="12"/>
      <c r="ABT26" s="12"/>
      <c r="ABU26" s="12"/>
      <c r="ABV26" s="12"/>
      <c r="ABW26" s="12"/>
      <c r="ABX26" s="12"/>
      <c r="ABY26" s="12"/>
      <c r="ABZ26" s="12"/>
      <c r="ACA26" s="12"/>
      <c r="ACB26" s="12"/>
      <c r="ACC26" s="12"/>
      <c r="ACD26" s="12"/>
      <c r="ACE26" s="12"/>
      <c r="ACF26" s="12"/>
      <c r="ACG26" s="12"/>
      <c r="ACH26" s="12"/>
      <c r="ACI26" s="12"/>
      <c r="ACJ26" s="12"/>
      <c r="ACK26" s="12"/>
      <c r="ACL26" s="12"/>
      <c r="ACM26" s="12"/>
      <c r="ACN26" s="12"/>
      <c r="ACO26" s="12"/>
      <c r="ACP26" s="12"/>
      <c r="ACQ26" s="12"/>
      <c r="ACR26" s="12"/>
      <c r="ACS26" s="12"/>
      <c r="ACT26" s="12"/>
      <c r="ACU26" s="12"/>
      <c r="ACV26" s="12"/>
      <c r="ACW26" s="12"/>
      <c r="ACX26" s="12"/>
      <c r="ACY26" s="12"/>
      <c r="ACZ26" s="12"/>
      <c r="ADA26" s="12"/>
      <c r="ADB26" s="12"/>
      <c r="ADC26" s="12"/>
      <c r="ADD26" s="12"/>
      <c r="ADE26" s="12"/>
      <c r="ADF26" s="12"/>
      <c r="ADG26" s="12"/>
      <c r="ADH26" s="12"/>
      <c r="ADI26" s="12"/>
      <c r="ADJ26" s="12"/>
      <c r="ADK26" s="12"/>
      <c r="ADL26" s="12"/>
      <c r="ADM26" s="12"/>
      <c r="ADN26" s="12"/>
      <c r="ADO26" s="12"/>
      <c r="ADP26" s="12"/>
      <c r="ADQ26" s="12"/>
      <c r="ADR26" s="12"/>
      <c r="ADS26" s="12"/>
      <c r="ADT26" s="12"/>
      <c r="ADU26" s="12"/>
      <c r="ADV26" s="12"/>
      <c r="ADW26" s="12"/>
      <c r="ADX26" s="12"/>
      <c r="ADY26" s="12"/>
      <c r="ADZ26" s="12"/>
      <c r="AEA26" s="12"/>
      <c r="AEB26" s="12"/>
      <c r="AEC26" s="12"/>
      <c r="AED26" s="12"/>
      <c r="AEE26" s="12"/>
      <c r="AEF26" s="12"/>
      <c r="AEG26" s="12"/>
      <c r="AEH26" s="12"/>
      <c r="AEI26" s="12"/>
      <c r="AEJ26" s="12"/>
      <c r="AEK26" s="12"/>
      <c r="AEL26" s="12"/>
      <c r="AEM26" s="12"/>
      <c r="AEN26" s="12"/>
      <c r="AEO26" s="12"/>
      <c r="AEP26" s="12"/>
      <c r="AEQ26" s="12"/>
      <c r="AER26" s="12"/>
      <c r="AES26" s="12"/>
      <c r="AET26" s="12"/>
      <c r="AEU26" s="12"/>
      <c r="AEV26" s="12"/>
      <c r="AEW26" s="12"/>
      <c r="AEX26" s="12"/>
      <c r="AEY26" s="12"/>
      <c r="AEZ26" s="12"/>
      <c r="AFA26" s="12"/>
      <c r="AFB26" s="12"/>
      <c r="AFC26" s="12"/>
      <c r="AFD26" s="12"/>
      <c r="AFE26" s="12"/>
      <c r="AFF26" s="12"/>
      <c r="AFG26" s="12"/>
      <c r="AFH26" s="12"/>
      <c r="AFI26" s="12"/>
      <c r="AFJ26" s="12"/>
      <c r="AFK26" s="12"/>
      <c r="AFL26" s="12"/>
      <c r="AFM26" s="12"/>
      <c r="AFN26" s="12"/>
      <c r="AFO26" s="12"/>
      <c r="AFP26" s="12"/>
      <c r="AFQ26" s="12"/>
      <c r="AFR26" s="12"/>
      <c r="AFS26" s="12"/>
      <c r="AFT26" s="12"/>
      <c r="AFU26" s="12"/>
      <c r="AFV26" s="12"/>
      <c r="AFW26" s="12"/>
      <c r="AFX26" s="12"/>
      <c r="AFY26" s="12"/>
      <c r="AFZ26" s="12"/>
      <c r="AGA26" s="12"/>
      <c r="AGB26" s="12"/>
      <c r="AGC26" s="12"/>
      <c r="AGD26" s="12"/>
      <c r="AGE26" s="12"/>
      <c r="AGF26" s="12"/>
      <c r="AGG26" s="12"/>
      <c r="AGH26" s="12"/>
      <c r="AGI26" s="12"/>
      <c r="AGJ26" s="12"/>
      <c r="AGK26" s="12"/>
      <c r="AGL26" s="12"/>
      <c r="AGM26" s="12"/>
      <c r="AGN26" s="12"/>
      <c r="AGO26" s="12"/>
      <c r="AGP26" s="12"/>
      <c r="AGQ26" s="12"/>
      <c r="AGR26" s="12"/>
      <c r="AGS26" s="12"/>
      <c r="AGT26" s="12"/>
      <c r="AGU26" s="12"/>
      <c r="AGV26" s="12"/>
      <c r="AGW26" s="12"/>
      <c r="AGX26" s="12"/>
      <c r="AGY26" s="12"/>
      <c r="AGZ26" s="12"/>
      <c r="AHA26" s="12"/>
      <c r="AHB26" s="12"/>
      <c r="AHC26" s="12"/>
      <c r="AHD26" s="12"/>
      <c r="AHE26" s="12"/>
      <c r="AHF26" s="12"/>
      <c r="AHG26" s="12"/>
      <c r="AHH26" s="12"/>
      <c r="AHI26" s="12"/>
      <c r="AHJ26" s="12"/>
      <c r="AHK26" s="12"/>
      <c r="AHL26" s="12"/>
      <c r="AHM26" s="12"/>
      <c r="AHN26" s="12"/>
      <c r="AHO26" s="12"/>
      <c r="AHP26" s="12"/>
      <c r="AHQ26" s="12"/>
      <c r="AHR26" s="12"/>
      <c r="AHS26" s="12"/>
      <c r="AHT26" s="12"/>
      <c r="AHU26" s="12"/>
      <c r="AHV26" s="12"/>
      <c r="AHW26" s="12"/>
      <c r="AHX26" s="12"/>
      <c r="AHY26" s="12"/>
      <c r="AHZ26" s="12"/>
      <c r="AIA26" s="12"/>
      <c r="AIB26" s="12"/>
      <c r="AIC26" s="12"/>
      <c r="AID26" s="12"/>
      <c r="AIE26" s="12"/>
      <c r="AIF26" s="12"/>
      <c r="AIG26" s="12"/>
      <c r="AIH26" s="12"/>
      <c r="AII26" s="12"/>
      <c r="AIJ26" s="12"/>
      <c r="AIK26" s="12"/>
      <c r="AIL26" s="12"/>
      <c r="AIM26" s="12"/>
      <c r="AIN26" s="12"/>
      <c r="AIO26" s="12"/>
      <c r="AIP26" s="12"/>
      <c r="AIQ26" s="12"/>
      <c r="AIR26" s="12"/>
      <c r="AIS26" s="12"/>
      <c r="AIT26" s="12"/>
      <c r="AIU26" s="12"/>
      <c r="AIV26" s="12"/>
      <c r="AIW26" s="12"/>
      <c r="AIX26" s="12"/>
      <c r="AIY26" s="12"/>
      <c r="AIZ26" s="12"/>
      <c r="AJA26" s="12"/>
      <c r="AJB26" s="12"/>
      <c r="AJC26" s="12"/>
      <c r="AJD26" s="12"/>
      <c r="AJE26" s="12"/>
      <c r="AJF26" s="12"/>
      <c r="AJG26" s="12"/>
      <c r="AJH26" s="12"/>
      <c r="AJI26" s="12"/>
      <c r="AJJ26" s="12"/>
      <c r="AJK26" s="12"/>
      <c r="AJL26" s="12"/>
      <c r="AJM26" s="12"/>
      <c r="AJN26" s="12"/>
      <c r="AJO26" s="12"/>
      <c r="AJP26" s="12"/>
      <c r="AJQ26" s="12"/>
      <c r="AJR26" s="12"/>
      <c r="AJS26" s="12"/>
      <c r="AJT26" s="12"/>
      <c r="AJU26" s="12"/>
      <c r="AJV26" s="12"/>
      <c r="AJW26" s="12"/>
      <c r="AJX26" s="12"/>
      <c r="AJY26" s="12"/>
      <c r="AJZ26" s="12"/>
      <c r="AKA26" s="12"/>
      <c r="AKB26" s="12"/>
      <c r="AKC26" s="12"/>
      <c r="AKD26" s="12"/>
      <c r="AKE26" s="12"/>
      <c r="AKF26" s="12"/>
      <c r="AKG26" s="12"/>
      <c r="AKH26" s="12"/>
      <c r="AKI26" s="12"/>
      <c r="AKJ26" s="12"/>
      <c r="AKK26" s="12"/>
      <c r="AKL26" s="12"/>
      <c r="AKM26" s="12"/>
      <c r="AKN26" s="12"/>
      <c r="AKO26" s="12"/>
      <c r="AKP26" s="12"/>
      <c r="AKQ26" s="12"/>
      <c r="AKR26" s="12"/>
      <c r="AKS26" s="12"/>
      <c r="AKT26" s="12"/>
      <c r="AKU26" s="12"/>
      <c r="AKV26" s="12"/>
      <c r="AKW26" s="12"/>
      <c r="AKX26" s="12"/>
      <c r="AKY26" s="12"/>
      <c r="AKZ26" s="12"/>
      <c r="ALA26" s="12"/>
      <c r="ALB26" s="12"/>
      <c r="ALC26" s="12"/>
      <c r="ALD26" s="12"/>
      <c r="ALE26" s="12"/>
      <c r="ALF26" s="12"/>
      <c r="ALG26" s="12"/>
      <c r="ALH26" s="12"/>
      <c r="ALI26" s="12"/>
      <c r="ALJ26" s="12"/>
      <c r="ALK26" s="12"/>
      <c r="ALL26" s="12"/>
      <c r="ALM26" s="12"/>
      <c r="ALN26" s="12"/>
      <c r="ALO26" s="12"/>
      <c r="ALP26" s="12"/>
      <c r="ALQ26" s="12"/>
      <c r="ALR26" s="12"/>
      <c r="ALS26" s="12"/>
      <c r="ALT26" s="12"/>
      <c r="ALU26" s="12"/>
      <c r="ALV26" s="12"/>
      <c r="ALW26" s="12"/>
      <c r="ALX26" s="12"/>
      <c r="ALY26" s="12"/>
      <c r="ALZ26" s="12"/>
      <c r="AMA26" s="12"/>
      <c r="AMB26" s="12"/>
      <c r="AMC26" s="12"/>
      <c r="AMD26" s="12"/>
      <c r="AME26" s="12"/>
      <c r="AMF26" s="12"/>
      <c r="AMG26" s="12"/>
      <c r="AMH26" s="12"/>
      <c r="AMI26" s="12"/>
      <c r="AMJ26" s="12"/>
      <c r="AMK26" s="12"/>
      <c r="AML26" s="12"/>
      <c r="AMM26" s="12"/>
      <c r="AMN26" s="12"/>
      <c r="AMO26" s="12"/>
      <c r="AMP26" s="12"/>
      <c r="AMQ26" s="12"/>
      <c r="AMR26" s="12"/>
      <c r="AMS26" s="12"/>
      <c r="AMT26" s="12"/>
      <c r="AMU26" s="12"/>
      <c r="AMV26" s="12"/>
      <c r="AMW26" s="12"/>
      <c r="AMX26" s="12"/>
      <c r="AMY26" s="12"/>
      <c r="AMZ26" s="12"/>
      <c r="ANA26" s="12"/>
      <c r="ANB26" s="12"/>
      <c r="ANC26" s="12"/>
      <c r="AND26" s="12"/>
      <c r="ANE26" s="12"/>
      <c r="ANF26" s="12"/>
      <c r="ANG26" s="12"/>
      <c r="ANH26" s="12"/>
      <c r="ANI26" s="12"/>
      <c r="ANJ26" s="12"/>
      <c r="ANK26" s="12"/>
      <c r="ANL26" s="12"/>
      <c r="ANM26" s="12"/>
      <c r="ANN26" s="12"/>
      <c r="ANO26" s="12"/>
      <c r="ANP26" s="12"/>
      <c r="ANQ26" s="12"/>
      <c r="ANR26" s="12"/>
      <c r="ANS26" s="12"/>
      <c r="ANT26" s="12"/>
      <c r="ANU26" s="12"/>
      <c r="ANV26" s="12"/>
      <c r="ANW26" s="12"/>
      <c r="ANX26" s="12"/>
      <c r="ANY26" s="12"/>
      <c r="ANZ26" s="12"/>
      <c r="AOA26" s="12"/>
      <c r="AOB26" s="12"/>
      <c r="AOC26" s="12"/>
      <c r="AOD26" s="12"/>
      <c r="AOE26" s="12"/>
      <c r="AOF26" s="12"/>
      <c r="AOG26" s="12"/>
      <c r="AOH26" s="12"/>
      <c r="AOI26" s="12"/>
      <c r="AOJ26" s="12"/>
      <c r="AOK26" s="12"/>
      <c r="AOL26" s="12"/>
      <c r="AOM26" s="12"/>
      <c r="AON26" s="12"/>
      <c r="AOO26" s="12"/>
      <c r="AOP26" s="12"/>
      <c r="AOQ26" s="12"/>
      <c r="AOR26" s="12"/>
      <c r="AOS26" s="12"/>
      <c r="AOT26" s="12"/>
      <c r="AOU26" s="12"/>
      <c r="AOV26" s="12"/>
      <c r="AOW26" s="12"/>
      <c r="AOX26" s="12"/>
      <c r="AOY26" s="12"/>
      <c r="AOZ26" s="12"/>
      <c r="APA26" s="12"/>
      <c r="APB26" s="12"/>
      <c r="APC26" s="12"/>
      <c r="APD26" s="12"/>
      <c r="APE26" s="12"/>
      <c r="APF26" s="12"/>
      <c r="APG26" s="12"/>
      <c r="APH26" s="12"/>
      <c r="API26" s="12"/>
      <c r="APJ26" s="12"/>
      <c r="APK26" s="12"/>
      <c r="APL26" s="12"/>
      <c r="APM26" s="12"/>
      <c r="APN26" s="12"/>
      <c r="APO26" s="12"/>
      <c r="APP26" s="12"/>
      <c r="APQ26" s="12"/>
      <c r="APR26" s="12"/>
      <c r="APS26" s="12"/>
      <c r="APT26" s="12"/>
      <c r="APU26" s="12"/>
      <c r="APV26" s="12"/>
      <c r="APW26" s="12"/>
      <c r="APX26" s="12"/>
      <c r="APY26" s="12"/>
      <c r="APZ26" s="12"/>
      <c r="AQA26" s="12"/>
      <c r="AQB26" s="12"/>
      <c r="AQC26" s="12"/>
      <c r="AQD26" s="12"/>
      <c r="AQE26" s="12"/>
      <c r="AQF26" s="12"/>
      <c r="AQG26" s="12"/>
      <c r="AQH26" s="12"/>
      <c r="AQI26" s="12"/>
      <c r="AQJ26" s="12"/>
      <c r="AQK26" s="12"/>
      <c r="AQL26" s="12"/>
      <c r="AQM26" s="12"/>
      <c r="AQN26" s="12"/>
      <c r="AQO26" s="12"/>
      <c r="AQP26" s="12"/>
      <c r="AQQ26" s="12"/>
      <c r="AQR26" s="12"/>
      <c r="AQS26" s="12"/>
      <c r="AQT26" s="12"/>
      <c r="AQU26" s="12"/>
      <c r="AQV26" s="12"/>
      <c r="AQW26" s="12"/>
      <c r="AQX26" s="12"/>
      <c r="AQY26" s="12"/>
      <c r="AQZ26" s="12"/>
      <c r="ARA26" s="12"/>
      <c r="ARB26" s="12"/>
      <c r="ARC26" s="12"/>
      <c r="ARD26" s="12"/>
      <c r="ARE26" s="12"/>
      <c r="ARF26" s="12"/>
      <c r="ARG26" s="12"/>
      <c r="ARH26" s="12"/>
      <c r="ARI26" s="12"/>
      <c r="ARJ26" s="12"/>
      <c r="ARK26" s="12"/>
      <c r="ARL26" s="12"/>
      <c r="ARM26" s="12"/>
      <c r="ARN26" s="12"/>
      <c r="ARO26" s="12"/>
      <c r="ARP26" s="12"/>
      <c r="ARQ26" s="12"/>
      <c r="ARR26" s="12"/>
      <c r="ARS26" s="12"/>
      <c r="ART26" s="12"/>
      <c r="ARU26" s="12"/>
      <c r="ARV26" s="12"/>
      <c r="ARW26" s="12"/>
      <c r="ARX26" s="12"/>
      <c r="ARY26" s="12"/>
      <c r="ARZ26" s="12"/>
      <c r="ASA26" s="12"/>
      <c r="ASB26" s="12"/>
      <c r="ASC26" s="12"/>
      <c r="ASD26" s="12"/>
      <c r="ASE26" s="12"/>
      <c r="ASF26" s="12"/>
      <c r="ASG26" s="12"/>
      <c r="ASH26" s="12"/>
      <c r="ASI26" s="12"/>
      <c r="ASJ26" s="12"/>
      <c r="ASK26" s="12"/>
      <c r="ASL26" s="12"/>
      <c r="ASM26" s="12"/>
      <c r="ASN26" s="12"/>
      <c r="ASO26" s="12"/>
      <c r="ASP26" s="12"/>
      <c r="ASQ26" s="12"/>
      <c r="ASR26" s="12"/>
      <c r="ASS26" s="12"/>
      <c r="AST26" s="12"/>
      <c r="ASU26" s="12"/>
      <c r="ASV26" s="12"/>
      <c r="ASW26" s="12"/>
      <c r="ASX26" s="12"/>
      <c r="ASY26" s="12"/>
      <c r="ASZ26" s="12"/>
      <c r="ATA26" s="12"/>
      <c r="ATB26" s="12"/>
      <c r="ATC26" s="12"/>
      <c r="ATD26" s="12"/>
      <c r="ATE26" s="12"/>
      <c r="ATF26" s="12"/>
      <c r="ATG26" s="12"/>
      <c r="ATH26" s="12"/>
      <c r="ATI26" s="12"/>
      <c r="ATJ26" s="12"/>
      <c r="ATK26" s="12"/>
      <c r="ATL26" s="12"/>
      <c r="ATM26" s="12"/>
      <c r="ATN26" s="12"/>
      <c r="ATO26" s="12"/>
      <c r="ATP26" s="12"/>
      <c r="ATQ26" s="12"/>
      <c r="ATR26" s="12"/>
      <c r="ATS26" s="12"/>
      <c r="ATT26" s="12"/>
      <c r="ATU26" s="12"/>
      <c r="ATV26" s="12"/>
      <c r="ATW26" s="12"/>
      <c r="ATX26" s="12"/>
      <c r="ATY26" s="12"/>
      <c r="ATZ26" s="12"/>
      <c r="AUA26" s="12"/>
      <c r="AUB26" s="12"/>
      <c r="AUC26" s="12"/>
      <c r="AUD26" s="12"/>
      <c r="AUE26" s="12"/>
      <c r="AUF26" s="12"/>
      <c r="AUG26" s="12"/>
      <c r="AUH26" s="12"/>
      <c r="AUI26" s="12"/>
      <c r="AUJ26" s="12"/>
      <c r="AUK26" s="12"/>
      <c r="AUL26" s="12"/>
      <c r="AUM26" s="12"/>
      <c r="AUN26" s="12"/>
      <c r="AUO26" s="12"/>
      <c r="AUP26" s="12"/>
      <c r="AUQ26" s="12"/>
      <c r="AUR26" s="12"/>
      <c r="AUS26" s="12"/>
      <c r="AUT26" s="12"/>
      <c r="AUU26" s="12"/>
      <c r="AUV26" s="12"/>
      <c r="AUW26" s="12"/>
      <c r="AUX26" s="12"/>
      <c r="AUY26" s="12"/>
      <c r="AUZ26" s="12"/>
      <c r="AVA26" s="12"/>
      <c r="AVB26" s="12"/>
      <c r="AVC26" s="12"/>
      <c r="AVD26" s="12"/>
      <c r="AVE26" s="12"/>
      <c r="AVF26" s="12"/>
      <c r="AVG26" s="12"/>
      <c r="AVH26" s="12"/>
      <c r="AVI26" s="12"/>
      <c r="AVJ26" s="12"/>
      <c r="AVK26" s="12"/>
      <c r="AVL26" s="12"/>
      <c r="AVM26" s="12"/>
      <c r="AVN26" s="12"/>
      <c r="AVO26" s="12"/>
      <c r="AVP26" s="12"/>
      <c r="AVQ26" s="12"/>
      <c r="AVR26" s="12"/>
      <c r="AVS26" s="12"/>
      <c r="AVT26" s="12"/>
      <c r="AVU26" s="12"/>
      <c r="AVV26" s="12"/>
      <c r="AVW26" s="12"/>
      <c r="AVX26" s="12"/>
      <c r="AVY26" s="12"/>
      <c r="AVZ26" s="12"/>
      <c r="AWA26" s="12"/>
      <c r="AWB26" s="12"/>
      <c r="AWC26" s="12"/>
      <c r="AWD26" s="12"/>
      <c r="AWE26" s="12"/>
      <c r="AWF26" s="12"/>
      <c r="AWG26" s="12"/>
      <c r="AWH26" s="12"/>
      <c r="AWI26" s="12"/>
      <c r="AWJ26" s="12"/>
      <c r="AWK26" s="12"/>
      <c r="AWL26" s="12"/>
      <c r="AWM26" s="12"/>
      <c r="AWN26" s="12"/>
      <c r="AWO26" s="12"/>
      <c r="AWP26" s="12"/>
      <c r="AWQ26" s="12"/>
      <c r="AWR26" s="12"/>
      <c r="AWS26" s="12"/>
      <c r="AWT26" s="12"/>
      <c r="AWU26" s="12"/>
      <c r="AWV26" s="12"/>
      <c r="AWW26" s="12"/>
      <c r="AWX26" s="12"/>
      <c r="AWY26" s="12"/>
      <c r="AWZ26" s="12"/>
      <c r="AXA26" s="12"/>
      <c r="AXB26" s="12"/>
      <c r="AXC26" s="12"/>
      <c r="AXD26" s="12"/>
      <c r="AXE26" s="12"/>
      <c r="AXF26" s="12"/>
      <c r="AXG26" s="12"/>
      <c r="AXH26" s="12"/>
      <c r="AXI26" s="12"/>
      <c r="AXJ26" s="12"/>
      <c r="AXK26" s="12"/>
      <c r="AXL26" s="12"/>
      <c r="AXM26" s="12"/>
      <c r="AXN26" s="12"/>
      <c r="AXO26" s="12"/>
      <c r="AXP26" s="12"/>
      <c r="AXQ26" s="12"/>
      <c r="AXR26" s="12"/>
      <c r="AXS26" s="12"/>
      <c r="AXT26" s="12"/>
      <c r="AXU26" s="12"/>
      <c r="AXV26" s="12"/>
      <c r="AXW26" s="12"/>
      <c r="AXX26" s="12"/>
      <c r="AXY26" s="12"/>
    </row>
    <row r="27" spans="4:1325" ht="18.600000000000001" customHeight="1" thickTop="1" x14ac:dyDescent="0.4">
      <c r="D27" s="11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  <c r="AAZ27" s="12"/>
      <c r="ABA27" s="12"/>
      <c r="ABB27" s="12"/>
      <c r="ABC27" s="12"/>
      <c r="ABD27" s="12"/>
      <c r="ABE27" s="12"/>
      <c r="ABF27" s="12"/>
      <c r="ABG27" s="12"/>
      <c r="ABH27" s="12"/>
      <c r="ABI27" s="12"/>
      <c r="ABJ27" s="12"/>
      <c r="ABK27" s="12"/>
      <c r="ABL27" s="12"/>
      <c r="ABM27" s="12"/>
      <c r="ABN27" s="12"/>
      <c r="ABO27" s="12"/>
      <c r="ABP27" s="12"/>
      <c r="ABQ27" s="12"/>
      <c r="ABR27" s="12"/>
      <c r="ABS27" s="12"/>
      <c r="ABT27" s="12"/>
      <c r="ABU27" s="12"/>
      <c r="ABV27" s="12"/>
      <c r="ABW27" s="12"/>
      <c r="ABX27" s="12"/>
      <c r="ABY27" s="12"/>
      <c r="ABZ27" s="12"/>
      <c r="ACA27" s="12"/>
      <c r="ACB27" s="12"/>
      <c r="ACC27" s="12"/>
      <c r="ACD27" s="12"/>
      <c r="ACE27" s="12"/>
      <c r="ACF27" s="12"/>
      <c r="ACG27" s="12"/>
      <c r="ACH27" s="12"/>
      <c r="ACI27" s="12"/>
      <c r="ACJ27" s="12"/>
      <c r="ACK27" s="12"/>
      <c r="ACL27" s="12"/>
      <c r="ACM27" s="12"/>
      <c r="ACN27" s="12"/>
      <c r="ACO27" s="12"/>
      <c r="ACP27" s="12"/>
      <c r="ACQ27" s="12"/>
      <c r="ACR27" s="12"/>
      <c r="ACS27" s="12"/>
      <c r="ACT27" s="12"/>
      <c r="ACU27" s="12"/>
      <c r="ACV27" s="12"/>
      <c r="ACW27" s="12"/>
      <c r="ACX27" s="12"/>
      <c r="ACY27" s="12"/>
      <c r="ACZ27" s="12"/>
      <c r="ADA27" s="12"/>
      <c r="ADB27" s="12"/>
      <c r="ADC27" s="12"/>
      <c r="ADD27" s="12"/>
      <c r="ADE27" s="12"/>
      <c r="ADF27" s="12"/>
      <c r="ADG27" s="12"/>
      <c r="ADH27" s="12"/>
      <c r="ADI27" s="12"/>
      <c r="ADJ27" s="12"/>
      <c r="ADK27" s="12"/>
      <c r="ADL27" s="12"/>
      <c r="ADM27" s="12"/>
      <c r="ADN27" s="12"/>
      <c r="ADO27" s="12"/>
      <c r="ADP27" s="12"/>
      <c r="ADQ27" s="12"/>
      <c r="ADR27" s="12"/>
      <c r="ADS27" s="12"/>
      <c r="ADT27" s="12"/>
      <c r="ADU27" s="12"/>
      <c r="ADV27" s="12"/>
      <c r="ADW27" s="12"/>
      <c r="ADX27" s="12"/>
      <c r="ADY27" s="12"/>
      <c r="ADZ27" s="12"/>
      <c r="AEA27" s="12"/>
      <c r="AEB27" s="12"/>
      <c r="AEC27" s="12"/>
      <c r="AED27" s="12"/>
      <c r="AEE27" s="12"/>
      <c r="AEF27" s="12"/>
      <c r="AEG27" s="12"/>
      <c r="AEH27" s="12"/>
      <c r="AEI27" s="12"/>
      <c r="AEJ27" s="12"/>
      <c r="AEK27" s="12"/>
      <c r="AEL27" s="12"/>
      <c r="AEM27" s="12"/>
      <c r="AEN27" s="12"/>
      <c r="AEO27" s="12"/>
      <c r="AEP27" s="12"/>
      <c r="AEQ27" s="12"/>
      <c r="AER27" s="12"/>
      <c r="AES27" s="12"/>
      <c r="AET27" s="12"/>
      <c r="AEU27" s="12"/>
      <c r="AEV27" s="12"/>
      <c r="AEW27" s="12"/>
      <c r="AEX27" s="12"/>
      <c r="AEY27" s="12"/>
      <c r="AEZ27" s="12"/>
      <c r="AFA27" s="12"/>
      <c r="AFB27" s="12"/>
      <c r="AFC27" s="12"/>
      <c r="AFD27" s="12"/>
      <c r="AFE27" s="12"/>
      <c r="AFF27" s="12"/>
      <c r="AFG27" s="12"/>
      <c r="AFH27" s="12"/>
      <c r="AFI27" s="12"/>
      <c r="AFJ27" s="12"/>
      <c r="AFK27" s="12"/>
      <c r="AFL27" s="12"/>
      <c r="AFM27" s="12"/>
      <c r="AFN27" s="12"/>
      <c r="AFO27" s="12"/>
      <c r="AFP27" s="12"/>
      <c r="AFQ27" s="12"/>
      <c r="AFR27" s="12"/>
      <c r="AFS27" s="12"/>
      <c r="AFT27" s="12"/>
      <c r="AFU27" s="12"/>
      <c r="AFV27" s="12"/>
      <c r="AFW27" s="12"/>
      <c r="AFX27" s="12"/>
      <c r="AFY27" s="12"/>
      <c r="AFZ27" s="12"/>
      <c r="AGA27" s="12"/>
      <c r="AGB27" s="12"/>
      <c r="AGC27" s="12"/>
      <c r="AGD27" s="12"/>
      <c r="AGE27" s="12"/>
      <c r="AGF27" s="12"/>
      <c r="AGG27" s="12"/>
      <c r="AGH27" s="12"/>
      <c r="AGI27" s="12"/>
      <c r="AGJ27" s="12"/>
      <c r="AGK27" s="12"/>
      <c r="AGL27" s="12"/>
      <c r="AGM27" s="12"/>
      <c r="AGN27" s="12"/>
      <c r="AGO27" s="12"/>
      <c r="AGP27" s="12"/>
      <c r="AGQ27" s="12"/>
      <c r="AGR27" s="12"/>
      <c r="AGS27" s="12"/>
      <c r="AGT27" s="12"/>
      <c r="AGU27" s="12"/>
      <c r="AGV27" s="12"/>
      <c r="AGW27" s="12"/>
      <c r="AGX27" s="12"/>
      <c r="AGY27" s="12"/>
      <c r="AGZ27" s="12"/>
      <c r="AHA27" s="12"/>
      <c r="AHB27" s="12"/>
      <c r="AHC27" s="12"/>
      <c r="AHD27" s="12"/>
      <c r="AHE27" s="12"/>
      <c r="AHF27" s="12"/>
      <c r="AHG27" s="12"/>
      <c r="AHH27" s="12"/>
      <c r="AHI27" s="12"/>
      <c r="AHJ27" s="12"/>
      <c r="AHK27" s="12"/>
      <c r="AHL27" s="12"/>
      <c r="AHM27" s="12"/>
      <c r="AHN27" s="12"/>
      <c r="AHO27" s="12"/>
      <c r="AHP27" s="12"/>
      <c r="AHQ27" s="12"/>
      <c r="AHR27" s="12"/>
      <c r="AHS27" s="12"/>
      <c r="AHT27" s="12"/>
      <c r="AHU27" s="12"/>
      <c r="AHV27" s="12"/>
      <c r="AHW27" s="12"/>
      <c r="AHX27" s="12"/>
      <c r="AHY27" s="12"/>
      <c r="AHZ27" s="12"/>
      <c r="AIA27" s="12"/>
      <c r="AIB27" s="12"/>
      <c r="AIC27" s="12"/>
      <c r="AID27" s="12"/>
      <c r="AIE27" s="12"/>
      <c r="AIF27" s="12"/>
      <c r="AIG27" s="12"/>
      <c r="AIH27" s="12"/>
      <c r="AII27" s="12"/>
      <c r="AIJ27" s="12"/>
      <c r="AIK27" s="12"/>
      <c r="AIL27" s="12"/>
      <c r="AIM27" s="12"/>
      <c r="AIN27" s="12"/>
      <c r="AIO27" s="12"/>
      <c r="AIP27" s="12"/>
      <c r="AIQ27" s="12"/>
      <c r="AIR27" s="12"/>
      <c r="AIS27" s="12"/>
      <c r="AIT27" s="12"/>
      <c r="AIU27" s="12"/>
      <c r="AIV27" s="12"/>
      <c r="AIW27" s="12"/>
      <c r="AIX27" s="12"/>
      <c r="AIY27" s="12"/>
      <c r="AIZ27" s="12"/>
      <c r="AJA27" s="12"/>
      <c r="AJB27" s="12"/>
      <c r="AJC27" s="12"/>
      <c r="AJD27" s="12"/>
      <c r="AJE27" s="12"/>
      <c r="AJF27" s="12"/>
      <c r="AJG27" s="12"/>
      <c r="AJH27" s="12"/>
      <c r="AJI27" s="12"/>
      <c r="AJJ27" s="12"/>
      <c r="AJK27" s="12"/>
      <c r="AJL27" s="12"/>
      <c r="AJM27" s="12"/>
      <c r="AJN27" s="12"/>
      <c r="AJO27" s="12"/>
      <c r="AJP27" s="12"/>
      <c r="AJQ27" s="12"/>
      <c r="AJR27" s="12"/>
      <c r="AJS27" s="12"/>
      <c r="AJT27" s="12"/>
      <c r="AJU27" s="12"/>
      <c r="AJV27" s="12"/>
      <c r="AJW27" s="12"/>
      <c r="AJX27" s="12"/>
      <c r="AJY27" s="12"/>
      <c r="AJZ27" s="12"/>
      <c r="AKA27" s="12"/>
      <c r="AKB27" s="12"/>
      <c r="AKC27" s="12"/>
      <c r="AKD27" s="12"/>
      <c r="AKE27" s="12"/>
      <c r="AKF27" s="12"/>
      <c r="AKG27" s="12"/>
      <c r="AKH27" s="12"/>
      <c r="AKI27" s="12"/>
      <c r="AKJ27" s="12"/>
      <c r="AKK27" s="12"/>
      <c r="AKL27" s="12"/>
      <c r="AKM27" s="12"/>
      <c r="AKN27" s="12"/>
      <c r="AKO27" s="12"/>
      <c r="AKP27" s="12"/>
      <c r="AKQ27" s="12"/>
      <c r="AKR27" s="12"/>
      <c r="AKS27" s="12"/>
      <c r="AKT27" s="12"/>
      <c r="AKU27" s="12"/>
      <c r="AKV27" s="12"/>
      <c r="AKW27" s="12"/>
      <c r="AKX27" s="12"/>
      <c r="AKY27" s="12"/>
      <c r="AKZ27" s="12"/>
      <c r="ALA27" s="12"/>
      <c r="ALB27" s="12"/>
      <c r="ALC27" s="12"/>
      <c r="ALD27" s="12"/>
      <c r="ALE27" s="12"/>
      <c r="ALF27" s="12"/>
      <c r="ALG27" s="12"/>
      <c r="ALH27" s="12"/>
      <c r="ALI27" s="12"/>
      <c r="ALJ27" s="12"/>
      <c r="ALK27" s="12"/>
      <c r="ALL27" s="12"/>
      <c r="ALM27" s="12"/>
      <c r="ALN27" s="12"/>
      <c r="ALO27" s="12"/>
      <c r="ALP27" s="12"/>
      <c r="ALQ27" s="12"/>
      <c r="ALR27" s="12"/>
      <c r="ALS27" s="12"/>
      <c r="ALT27" s="12"/>
      <c r="ALU27" s="12"/>
      <c r="ALV27" s="12"/>
      <c r="ALW27" s="12"/>
      <c r="ALX27" s="12"/>
      <c r="ALY27" s="12"/>
      <c r="ALZ27" s="12"/>
      <c r="AMA27" s="12"/>
      <c r="AMB27" s="12"/>
      <c r="AMC27" s="12"/>
      <c r="AMD27" s="12"/>
      <c r="AME27" s="12"/>
      <c r="AMF27" s="12"/>
      <c r="AMG27" s="12"/>
      <c r="AMH27" s="12"/>
      <c r="AMI27" s="12"/>
      <c r="AMJ27" s="12"/>
      <c r="AMK27" s="12"/>
      <c r="AML27" s="12"/>
      <c r="AMM27" s="12"/>
      <c r="AMN27" s="12"/>
      <c r="AMO27" s="12"/>
      <c r="AMP27" s="12"/>
      <c r="AMQ27" s="12"/>
      <c r="AMR27" s="12"/>
      <c r="AMS27" s="12"/>
      <c r="AMT27" s="12"/>
      <c r="AMU27" s="12"/>
      <c r="AMV27" s="12"/>
      <c r="AMW27" s="12"/>
      <c r="AMX27" s="12"/>
      <c r="AMY27" s="12"/>
      <c r="AMZ27" s="12"/>
      <c r="ANA27" s="12"/>
      <c r="ANB27" s="12"/>
      <c r="ANC27" s="12"/>
      <c r="AND27" s="12"/>
      <c r="ANE27" s="12"/>
      <c r="ANF27" s="12"/>
      <c r="ANG27" s="12"/>
      <c r="ANH27" s="12"/>
      <c r="ANI27" s="12"/>
      <c r="ANJ27" s="12"/>
      <c r="ANK27" s="12"/>
      <c r="ANL27" s="12"/>
      <c r="ANM27" s="12"/>
      <c r="ANN27" s="12"/>
      <c r="ANO27" s="12"/>
      <c r="ANP27" s="12"/>
      <c r="ANQ27" s="12"/>
      <c r="ANR27" s="12"/>
      <c r="ANS27" s="12"/>
      <c r="ANT27" s="12"/>
      <c r="ANU27" s="12"/>
      <c r="ANV27" s="12"/>
      <c r="ANW27" s="12"/>
      <c r="ANX27" s="12"/>
      <c r="ANY27" s="12"/>
      <c r="ANZ27" s="12"/>
      <c r="AOA27" s="12"/>
      <c r="AOB27" s="12"/>
      <c r="AOC27" s="12"/>
      <c r="AOD27" s="12"/>
      <c r="AOE27" s="12"/>
      <c r="AOF27" s="12"/>
      <c r="AOG27" s="12"/>
      <c r="AOH27" s="12"/>
      <c r="AOI27" s="12"/>
      <c r="AOJ27" s="12"/>
      <c r="AOK27" s="12"/>
      <c r="AOL27" s="12"/>
      <c r="AOM27" s="12"/>
      <c r="AON27" s="12"/>
      <c r="AOO27" s="12"/>
      <c r="AOP27" s="12"/>
      <c r="AOQ27" s="12"/>
      <c r="AOR27" s="12"/>
      <c r="AOS27" s="12"/>
      <c r="AOT27" s="12"/>
      <c r="AOU27" s="12"/>
      <c r="AOV27" s="12"/>
      <c r="AOW27" s="12"/>
      <c r="AOX27" s="12"/>
      <c r="AOY27" s="12"/>
      <c r="AOZ27" s="12"/>
      <c r="APA27" s="12"/>
      <c r="APB27" s="12"/>
      <c r="APC27" s="12"/>
      <c r="APD27" s="12"/>
      <c r="APE27" s="12"/>
      <c r="APF27" s="12"/>
      <c r="APG27" s="12"/>
      <c r="APH27" s="12"/>
      <c r="API27" s="12"/>
      <c r="APJ27" s="12"/>
      <c r="APK27" s="12"/>
      <c r="APL27" s="12"/>
      <c r="APM27" s="12"/>
      <c r="APN27" s="12"/>
      <c r="APO27" s="12"/>
      <c r="APP27" s="12"/>
      <c r="APQ27" s="12"/>
      <c r="APR27" s="12"/>
      <c r="APS27" s="12"/>
      <c r="APT27" s="12"/>
      <c r="APU27" s="12"/>
      <c r="APV27" s="12"/>
      <c r="APW27" s="12"/>
      <c r="APX27" s="12"/>
      <c r="APY27" s="12"/>
      <c r="APZ27" s="12"/>
      <c r="AQA27" s="12"/>
      <c r="AQB27" s="12"/>
      <c r="AQC27" s="12"/>
      <c r="AQD27" s="12"/>
      <c r="AQE27" s="12"/>
      <c r="AQF27" s="12"/>
      <c r="AQG27" s="12"/>
      <c r="AQH27" s="12"/>
      <c r="AQI27" s="12"/>
      <c r="AQJ27" s="12"/>
      <c r="AQK27" s="12"/>
      <c r="AQL27" s="12"/>
      <c r="AQM27" s="12"/>
      <c r="AQN27" s="12"/>
      <c r="AQO27" s="12"/>
      <c r="AQP27" s="12"/>
      <c r="AQQ27" s="12"/>
      <c r="AQR27" s="12"/>
      <c r="AQS27" s="12"/>
      <c r="AQT27" s="12"/>
      <c r="AQU27" s="12"/>
      <c r="AQV27" s="12"/>
      <c r="AQW27" s="12"/>
      <c r="AQX27" s="12"/>
      <c r="AQY27" s="12"/>
      <c r="AQZ27" s="12"/>
      <c r="ARA27" s="12"/>
      <c r="ARB27" s="12"/>
      <c r="ARC27" s="12"/>
      <c r="ARD27" s="12"/>
      <c r="ARE27" s="12"/>
      <c r="ARF27" s="12"/>
      <c r="ARG27" s="12"/>
      <c r="ARH27" s="12"/>
      <c r="ARI27" s="12"/>
      <c r="ARJ27" s="12"/>
      <c r="ARK27" s="12"/>
      <c r="ARL27" s="12"/>
      <c r="ARM27" s="12"/>
      <c r="ARN27" s="12"/>
      <c r="ARO27" s="12"/>
      <c r="ARP27" s="12"/>
      <c r="ARQ27" s="12"/>
      <c r="ARR27" s="12"/>
      <c r="ARS27" s="12"/>
      <c r="ART27" s="12"/>
      <c r="ARU27" s="12"/>
      <c r="ARV27" s="12"/>
      <c r="ARW27" s="12"/>
      <c r="ARX27" s="12"/>
      <c r="ARY27" s="12"/>
      <c r="ARZ27" s="12"/>
      <c r="ASA27" s="12"/>
      <c r="ASB27" s="12"/>
      <c r="ASC27" s="12"/>
      <c r="ASD27" s="12"/>
      <c r="ASE27" s="12"/>
      <c r="ASF27" s="12"/>
      <c r="ASG27" s="12"/>
      <c r="ASH27" s="12"/>
      <c r="ASI27" s="12"/>
      <c r="ASJ27" s="12"/>
      <c r="ASK27" s="12"/>
      <c r="ASL27" s="12"/>
      <c r="ASM27" s="12"/>
      <c r="ASN27" s="12"/>
      <c r="ASO27" s="12"/>
      <c r="ASP27" s="12"/>
      <c r="ASQ27" s="12"/>
      <c r="ASR27" s="12"/>
      <c r="ASS27" s="12"/>
      <c r="AST27" s="12"/>
      <c r="ASU27" s="12"/>
      <c r="ASV27" s="12"/>
      <c r="ASW27" s="12"/>
      <c r="ASX27" s="12"/>
      <c r="ASY27" s="12"/>
      <c r="ASZ27" s="12"/>
      <c r="ATA27" s="12"/>
      <c r="ATB27" s="12"/>
      <c r="ATC27" s="12"/>
      <c r="ATD27" s="12"/>
      <c r="ATE27" s="12"/>
      <c r="ATF27" s="12"/>
      <c r="ATG27" s="12"/>
      <c r="ATH27" s="12"/>
      <c r="ATI27" s="12"/>
      <c r="ATJ27" s="12"/>
      <c r="ATK27" s="12"/>
      <c r="ATL27" s="12"/>
      <c r="ATM27" s="12"/>
      <c r="ATN27" s="12"/>
      <c r="ATO27" s="12"/>
      <c r="ATP27" s="12"/>
      <c r="ATQ27" s="12"/>
      <c r="ATR27" s="12"/>
      <c r="ATS27" s="12"/>
      <c r="ATT27" s="12"/>
      <c r="ATU27" s="12"/>
      <c r="ATV27" s="12"/>
      <c r="ATW27" s="12"/>
      <c r="ATX27" s="12"/>
      <c r="ATY27" s="12"/>
      <c r="ATZ27" s="12"/>
      <c r="AUA27" s="12"/>
      <c r="AUB27" s="12"/>
      <c r="AUC27" s="12"/>
      <c r="AUD27" s="12"/>
      <c r="AUE27" s="12"/>
      <c r="AUF27" s="12"/>
      <c r="AUG27" s="12"/>
      <c r="AUH27" s="12"/>
      <c r="AUI27" s="12"/>
      <c r="AUJ27" s="12"/>
      <c r="AUK27" s="12"/>
      <c r="AUL27" s="12"/>
      <c r="AUM27" s="12"/>
      <c r="AUN27" s="12"/>
      <c r="AUO27" s="12"/>
      <c r="AUP27" s="12"/>
      <c r="AUQ27" s="12"/>
      <c r="AUR27" s="12"/>
      <c r="AUS27" s="12"/>
      <c r="AUT27" s="12"/>
      <c r="AUU27" s="12"/>
      <c r="AUV27" s="12"/>
      <c r="AUW27" s="12"/>
      <c r="AUX27" s="12"/>
      <c r="AUY27" s="12"/>
      <c r="AUZ27" s="12"/>
      <c r="AVA27" s="12"/>
      <c r="AVB27" s="12"/>
      <c r="AVC27" s="12"/>
      <c r="AVD27" s="12"/>
      <c r="AVE27" s="12"/>
      <c r="AVF27" s="12"/>
      <c r="AVG27" s="12"/>
      <c r="AVH27" s="12"/>
      <c r="AVI27" s="12"/>
      <c r="AVJ27" s="12"/>
      <c r="AVK27" s="12"/>
      <c r="AVL27" s="12"/>
      <c r="AVM27" s="12"/>
      <c r="AVN27" s="12"/>
      <c r="AVO27" s="12"/>
      <c r="AVP27" s="12"/>
      <c r="AVQ27" s="12"/>
      <c r="AVR27" s="12"/>
      <c r="AVS27" s="12"/>
      <c r="AVT27" s="12"/>
      <c r="AVU27" s="12"/>
      <c r="AVV27" s="12"/>
      <c r="AVW27" s="12"/>
      <c r="AVX27" s="12"/>
      <c r="AVY27" s="12"/>
      <c r="AVZ27" s="12"/>
      <c r="AWA27" s="12"/>
      <c r="AWB27" s="12"/>
      <c r="AWC27" s="12"/>
      <c r="AWD27" s="12"/>
      <c r="AWE27" s="12"/>
      <c r="AWF27" s="12"/>
      <c r="AWG27" s="12"/>
      <c r="AWH27" s="12"/>
      <c r="AWI27" s="12"/>
      <c r="AWJ27" s="12"/>
      <c r="AWK27" s="12"/>
      <c r="AWL27" s="12"/>
      <c r="AWM27" s="12"/>
      <c r="AWN27" s="12"/>
      <c r="AWO27" s="12"/>
      <c r="AWP27" s="12"/>
      <c r="AWQ27" s="12"/>
      <c r="AWR27" s="12"/>
      <c r="AWS27" s="12"/>
      <c r="AWT27" s="12"/>
      <c r="AWU27" s="12"/>
      <c r="AWV27" s="12"/>
      <c r="AWW27" s="12"/>
      <c r="AWX27" s="12"/>
      <c r="AWY27" s="12"/>
      <c r="AWZ27" s="12"/>
      <c r="AXA27" s="12"/>
      <c r="AXB27" s="12"/>
      <c r="AXC27" s="12"/>
      <c r="AXD27" s="12"/>
      <c r="AXE27" s="12"/>
      <c r="AXF27" s="12"/>
      <c r="AXG27" s="12"/>
      <c r="AXH27" s="12"/>
      <c r="AXI27" s="12"/>
      <c r="AXJ27" s="12"/>
      <c r="AXK27" s="12"/>
      <c r="AXL27" s="12"/>
      <c r="AXM27" s="12"/>
      <c r="AXN27" s="12"/>
      <c r="AXO27" s="12"/>
      <c r="AXP27" s="12"/>
      <c r="AXQ27" s="12"/>
      <c r="AXR27" s="12"/>
      <c r="AXS27" s="12"/>
      <c r="AXT27" s="12"/>
      <c r="AXU27" s="12"/>
      <c r="AXV27" s="12"/>
      <c r="AXW27" s="12"/>
      <c r="AXX27" s="12"/>
      <c r="AXY27" s="12"/>
    </row>
    <row r="28" spans="4:1325" ht="18.600000000000001" customHeight="1" x14ac:dyDescent="0.25">
      <c r="D28" s="29"/>
      <c r="E28" s="132" t="s">
        <v>42</v>
      </c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  <c r="AMI28" s="12"/>
      <c r="AMJ28" s="12"/>
      <c r="AMK28" s="12"/>
      <c r="AML28" s="12"/>
      <c r="AMM28" s="12"/>
      <c r="AMN28" s="12"/>
      <c r="AMO28" s="12"/>
      <c r="AMP28" s="12"/>
      <c r="AMQ28" s="12"/>
      <c r="AMR28" s="12"/>
      <c r="AMS28" s="12"/>
      <c r="AMT28" s="12"/>
      <c r="AMU28" s="12"/>
      <c r="AMV28" s="12"/>
      <c r="AMW28" s="12"/>
      <c r="AMX28" s="12"/>
      <c r="AMY28" s="12"/>
      <c r="AMZ28" s="12"/>
      <c r="ANA28" s="12"/>
      <c r="ANB28" s="12"/>
      <c r="ANC28" s="12"/>
      <c r="AND28" s="12"/>
      <c r="ANE28" s="12"/>
      <c r="ANF28" s="12"/>
      <c r="ANG28" s="12"/>
      <c r="ANH28" s="12"/>
      <c r="ANI28" s="12"/>
      <c r="ANJ28" s="12"/>
      <c r="ANK28" s="12"/>
      <c r="ANL28" s="12"/>
      <c r="ANM28" s="12"/>
      <c r="ANN28" s="12"/>
      <c r="ANO28" s="12"/>
      <c r="ANP28" s="12"/>
      <c r="ANQ28" s="12"/>
      <c r="ANR28" s="12"/>
      <c r="ANS28" s="12"/>
      <c r="ANT28" s="12"/>
      <c r="ANU28" s="12"/>
      <c r="ANV28" s="12"/>
      <c r="ANW28" s="12"/>
      <c r="ANX28" s="12"/>
      <c r="ANY28" s="12"/>
      <c r="ANZ28" s="12"/>
      <c r="AOA28" s="12"/>
      <c r="AOB28" s="12"/>
      <c r="AOC28" s="12"/>
      <c r="AOD28" s="12"/>
      <c r="AOE28" s="12"/>
      <c r="AOF28" s="12"/>
      <c r="AOG28" s="12"/>
      <c r="AOH28" s="12"/>
      <c r="AOI28" s="12"/>
      <c r="AOJ28" s="12"/>
      <c r="AOK28" s="12"/>
      <c r="AOL28" s="12"/>
      <c r="AOM28" s="12"/>
      <c r="AON28" s="12"/>
      <c r="AOO28" s="12"/>
      <c r="AOP28" s="12"/>
      <c r="AOQ28" s="12"/>
      <c r="AOR28" s="12"/>
      <c r="AOS28" s="12"/>
      <c r="AOT28" s="12"/>
      <c r="AOU28" s="12"/>
      <c r="AOV28" s="12"/>
      <c r="AOW28" s="12"/>
      <c r="AOX28" s="12"/>
      <c r="AOY28" s="12"/>
      <c r="AOZ28" s="12"/>
      <c r="APA28" s="12"/>
      <c r="APB28" s="12"/>
      <c r="APC28" s="12"/>
      <c r="APD28" s="12"/>
      <c r="APE28" s="12"/>
      <c r="APF28" s="12"/>
      <c r="APG28" s="12"/>
      <c r="APH28" s="12"/>
      <c r="API28" s="12"/>
      <c r="APJ28" s="12"/>
      <c r="APK28" s="12"/>
      <c r="APL28" s="12"/>
      <c r="APM28" s="12"/>
      <c r="APN28" s="12"/>
      <c r="APO28" s="12"/>
      <c r="APP28" s="12"/>
      <c r="APQ28" s="12"/>
      <c r="APR28" s="12"/>
      <c r="APS28" s="12"/>
      <c r="APT28" s="12"/>
      <c r="APU28" s="12"/>
      <c r="APV28" s="12"/>
      <c r="APW28" s="12"/>
      <c r="APX28" s="12"/>
      <c r="APY28" s="12"/>
      <c r="APZ28" s="12"/>
      <c r="AQA28" s="12"/>
      <c r="AQB28" s="12"/>
      <c r="AQC28" s="12"/>
      <c r="AQD28" s="12"/>
      <c r="AQE28" s="12"/>
      <c r="AQF28" s="12"/>
      <c r="AQG28" s="12"/>
      <c r="AQH28" s="12"/>
      <c r="AQI28" s="12"/>
      <c r="AQJ28" s="12"/>
      <c r="AQK28" s="12"/>
      <c r="AQL28" s="12"/>
      <c r="AQM28" s="12"/>
      <c r="AQN28" s="12"/>
      <c r="AQO28" s="12"/>
      <c r="AQP28" s="12"/>
      <c r="AQQ28" s="12"/>
      <c r="AQR28" s="12"/>
      <c r="AQS28" s="12"/>
      <c r="AQT28" s="12"/>
      <c r="AQU28" s="12"/>
      <c r="AQV28" s="12"/>
      <c r="AQW28" s="12"/>
      <c r="AQX28" s="12"/>
      <c r="AQY28" s="12"/>
      <c r="AQZ28" s="12"/>
      <c r="ARA28" s="12"/>
      <c r="ARB28" s="12"/>
      <c r="ARC28" s="12"/>
      <c r="ARD28" s="12"/>
      <c r="ARE28" s="12"/>
      <c r="ARF28" s="12"/>
      <c r="ARG28" s="12"/>
      <c r="ARH28" s="12"/>
      <c r="ARI28" s="12"/>
      <c r="ARJ28" s="12"/>
      <c r="ARK28" s="12"/>
      <c r="ARL28" s="12"/>
      <c r="ARM28" s="12"/>
      <c r="ARN28" s="12"/>
      <c r="ARO28" s="12"/>
      <c r="ARP28" s="12"/>
      <c r="ARQ28" s="12"/>
      <c r="ARR28" s="12"/>
      <c r="ARS28" s="12"/>
      <c r="ART28" s="12"/>
      <c r="ARU28" s="12"/>
      <c r="ARV28" s="12"/>
      <c r="ARW28" s="12"/>
      <c r="ARX28" s="12"/>
      <c r="ARY28" s="12"/>
      <c r="ARZ28" s="12"/>
      <c r="ASA28" s="12"/>
      <c r="ASB28" s="12"/>
      <c r="ASC28" s="12"/>
      <c r="ASD28" s="12"/>
      <c r="ASE28" s="12"/>
      <c r="ASF28" s="12"/>
      <c r="ASG28" s="12"/>
      <c r="ASH28" s="12"/>
      <c r="ASI28" s="12"/>
      <c r="ASJ28" s="12"/>
      <c r="ASK28" s="12"/>
      <c r="ASL28" s="12"/>
      <c r="ASM28" s="12"/>
      <c r="ASN28" s="12"/>
      <c r="ASO28" s="12"/>
      <c r="ASP28" s="12"/>
      <c r="ASQ28" s="12"/>
      <c r="ASR28" s="12"/>
      <c r="ASS28" s="12"/>
      <c r="AST28" s="12"/>
      <c r="ASU28" s="12"/>
      <c r="ASV28" s="12"/>
      <c r="ASW28" s="12"/>
      <c r="ASX28" s="12"/>
      <c r="ASY28" s="12"/>
      <c r="ASZ28" s="12"/>
      <c r="ATA28" s="12"/>
      <c r="ATB28" s="12"/>
      <c r="ATC28" s="12"/>
      <c r="ATD28" s="12"/>
      <c r="ATE28" s="12"/>
      <c r="ATF28" s="12"/>
      <c r="ATG28" s="12"/>
      <c r="ATH28" s="12"/>
      <c r="ATI28" s="12"/>
      <c r="ATJ28" s="12"/>
      <c r="ATK28" s="12"/>
      <c r="ATL28" s="12"/>
      <c r="ATM28" s="12"/>
      <c r="ATN28" s="12"/>
      <c r="ATO28" s="12"/>
      <c r="ATP28" s="12"/>
      <c r="ATQ28" s="12"/>
      <c r="ATR28" s="12"/>
      <c r="ATS28" s="12"/>
      <c r="ATT28" s="12"/>
      <c r="ATU28" s="12"/>
      <c r="ATV28" s="12"/>
      <c r="ATW28" s="12"/>
      <c r="ATX28" s="12"/>
      <c r="ATY28" s="12"/>
      <c r="ATZ28" s="12"/>
      <c r="AUA28" s="12"/>
      <c r="AUB28" s="12"/>
      <c r="AUC28" s="12"/>
      <c r="AUD28" s="12"/>
      <c r="AUE28" s="12"/>
      <c r="AUF28" s="12"/>
      <c r="AUG28" s="12"/>
      <c r="AUH28" s="12"/>
      <c r="AUI28" s="12"/>
      <c r="AUJ28" s="12"/>
      <c r="AUK28" s="12"/>
      <c r="AUL28" s="12"/>
      <c r="AUM28" s="12"/>
      <c r="AUN28" s="12"/>
      <c r="AUO28" s="12"/>
      <c r="AUP28" s="12"/>
      <c r="AUQ28" s="12"/>
      <c r="AUR28" s="12"/>
      <c r="AUS28" s="12"/>
      <c r="AUT28" s="12"/>
      <c r="AUU28" s="12"/>
      <c r="AUV28" s="12"/>
      <c r="AUW28" s="12"/>
      <c r="AUX28" s="12"/>
      <c r="AUY28" s="12"/>
      <c r="AUZ28" s="12"/>
      <c r="AVA28" s="12"/>
      <c r="AVB28" s="12"/>
      <c r="AVC28" s="12"/>
      <c r="AVD28" s="12"/>
      <c r="AVE28" s="12"/>
      <c r="AVF28" s="12"/>
      <c r="AVG28" s="12"/>
      <c r="AVH28" s="12"/>
      <c r="AVI28" s="12"/>
      <c r="AVJ28" s="12"/>
      <c r="AVK28" s="12"/>
      <c r="AVL28" s="12"/>
      <c r="AVM28" s="12"/>
      <c r="AVN28" s="12"/>
      <c r="AVO28" s="12"/>
      <c r="AVP28" s="12"/>
      <c r="AVQ28" s="12"/>
      <c r="AVR28" s="12"/>
      <c r="AVS28" s="12"/>
      <c r="AVT28" s="12"/>
      <c r="AVU28" s="12"/>
      <c r="AVV28" s="12"/>
      <c r="AVW28" s="12"/>
      <c r="AVX28" s="12"/>
      <c r="AVY28" s="12"/>
      <c r="AVZ28" s="12"/>
      <c r="AWA28" s="12"/>
      <c r="AWB28" s="12"/>
      <c r="AWC28" s="12"/>
      <c r="AWD28" s="12"/>
      <c r="AWE28" s="12"/>
      <c r="AWF28" s="12"/>
      <c r="AWG28" s="12"/>
      <c r="AWH28" s="12"/>
      <c r="AWI28" s="12"/>
      <c r="AWJ28" s="12"/>
      <c r="AWK28" s="12"/>
      <c r="AWL28" s="12"/>
      <c r="AWM28" s="12"/>
      <c r="AWN28" s="12"/>
      <c r="AWO28" s="12"/>
      <c r="AWP28" s="12"/>
      <c r="AWQ28" s="12"/>
      <c r="AWR28" s="12"/>
      <c r="AWS28" s="12"/>
      <c r="AWT28" s="12"/>
      <c r="AWU28" s="12"/>
      <c r="AWV28" s="12"/>
      <c r="AWW28" s="12"/>
      <c r="AWX28" s="12"/>
      <c r="AWY28" s="12"/>
      <c r="AWZ28" s="12"/>
      <c r="AXA28" s="12"/>
      <c r="AXB28" s="12"/>
      <c r="AXC28" s="12"/>
      <c r="AXD28" s="12"/>
      <c r="AXE28" s="12"/>
      <c r="AXF28" s="12"/>
      <c r="AXG28" s="12"/>
      <c r="AXH28" s="12"/>
      <c r="AXI28" s="12"/>
      <c r="AXJ28" s="12"/>
      <c r="AXK28" s="12"/>
      <c r="AXL28" s="12"/>
      <c r="AXM28" s="12"/>
      <c r="AXN28" s="12"/>
      <c r="AXO28" s="12"/>
      <c r="AXP28" s="12"/>
      <c r="AXQ28" s="12"/>
      <c r="AXR28" s="12"/>
      <c r="AXS28" s="12"/>
      <c r="AXT28" s="12"/>
      <c r="AXU28" s="12"/>
      <c r="AXV28" s="12"/>
      <c r="AXW28" s="12"/>
      <c r="AXX28" s="12"/>
      <c r="AXY28" s="12"/>
    </row>
    <row r="29" spans="4:1325" ht="18.600000000000001" customHeight="1" x14ac:dyDescent="0.4">
      <c r="D29" s="11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  <c r="AMK29" s="12"/>
      <c r="AML29" s="12"/>
      <c r="AMM29" s="12"/>
      <c r="AMN29" s="12"/>
      <c r="AMO29" s="12"/>
      <c r="AMP29" s="12"/>
      <c r="AMQ29" s="12"/>
      <c r="AMR29" s="12"/>
      <c r="AMS29" s="12"/>
      <c r="AMT29" s="12"/>
      <c r="AMU29" s="12"/>
      <c r="AMV29" s="12"/>
      <c r="AMW29" s="12"/>
      <c r="AMX29" s="12"/>
      <c r="AMY29" s="12"/>
      <c r="AMZ29" s="12"/>
      <c r="ANA29" s="12"/>
      <c r="ANB29" s="12"/>
      <c r="ANC29" s="12"/>
      <c r="AND29" s="12"/>
      <c r="ANE29" s="12"/>
      <c r="ANF29" s="12"/>
      <c r="ANG29" s="12"/>
      <c r="ANH29" s="12"/>
      <c r="ANI29" s="12"/>
      <c r="ANJ29" s="12"/>
      <c r="ANK29" s="12"/>
      <c r="ANL29" s="12"/>
      <c r="ANM29" s="12"/>
      <c r="ANN29" s="12"/>
      <c r="ANO29" s="12"/>
      <c r="ANP29" s="12"/>
      <c r="ANQ29" s="12"/>
      <c r="ANR29" s="12"/>
      <c r="ANS29" s="12"/>
      <c r="ANT29" s="12"/>
      <c r="ANU29" s="12"/>
      <c r="ANV29" s="12"/>
      <c r="ANW29" s="12"/>
      <c r="ANX29" s="12"/>
      <c r="ANY29" s="12"/>
      <c r="ANZ29" s="12"/>
      <c r="AOA29" s="12"/>
      <c r="AOB29" s="12"/>
      <c r="AOC29" s="12"/>
      <c r="AOD29" s="12"/>
      <c r="AOE29" s="12"/>
      <c r="AOF29" s="12"/>
      <c r="AOG29" s="12"/>
      <c r="AOH29" s="12"/>
      <c r="AOI29" s="12"/>
      <c r="AOJ29" s="12"/>
      <c r="AOK29" s="12"/>
      <c r="AOL29" s="12"/>
      <c r="AOM29" s="12"/>
      <c r="AON29" s="12"/>
      <c r="AOO29" s="12"/>
      <c r="AOP29" s="12"/>
      <c r="AOQ29" s="12"/>
      <c r="AOR29" s="12"/>
      <c r="AOS29" s="12"/>
      <c r="AOT29" s="12"/>
      <c r="AOU29" s="12"/>
      <c r="AOV29" s="12"/>
      <c r="AOW29" s="12"/>
      <c r="AOX29" s="12"/>
      <c r="AOY29" s="12"/>
      <c r="AOZ29" s="12"/>
      <c r="APA29" s="12"/>
      <c r="APB29" s="12"/>
      <c r="APC29" s="12"/>
      <c r="APD29" s="12"/>
      <c r="APE29" s="12"/>
      <c r="APF29" s="12"/>
      <c r="APG29" s="12"/>
      <c r="APH29" s="12"/>
      <c r="API29" s="12"/>
      <c r="APJ29" s="12"/>
      <c r="APK29" s="12"/>
      <c r="APL29" s="12"/>
      <c r="APM29" s="12"/>
      <c r="APN29" s="12"/>
      <c r="APO29" s="12"/>
      <c r="APP29" s="12"/>
      <c r="APQ29" s="12"/>
      <c r="APR29" s="12"/>
      <c r="APS29" s="12"/>
      <c r="APT29" s="12"/>
      <c r="APU29" s="12"/>
      <c r="APV29" s="12"/>
      <c r="APW29" s="12"/>
      <c r="APX29" s="12"/>
      <c r="APY29" s="12"/>
      <c r="APZ29" s="12"/>
      <c r="AQA29" s="12"/>
      <c r="AQB29" s="12"/>
      <c r="AQC29" s="12"/>
      <c r="AQD29" s="12"/>
      <c r="AQE29" s="12"/>
      <c r="AQF29" s="12"/>
      <c r="AQG29" s="12"/>
      <c r="AQH29" s="12"/>
      <c r="AQI29" s="12"/>
      <c r="AQJ29" s="12"/>
      <c r="AQK29" s="12"/>
      <c r="AQL29" s="12"/>
      <c r="AQM29" s="12"/>
      <c r="AQN29" s="12"/>
      <c r="AQO29" s="12"/>
      <c r="AQP29" s="12"/>
      <c r="AQQ29" s="12"/>
      <c r="AQR29" s="12"/>
      <c r="AQS29" s="12"/>
      <c r="AQT29" s="12"/>
      <c r="AQU29" s="12"/>
      <c r="AQV29" s="12"/>
      <c r="AQW29" s="12"/>
      <c r="AQX29" s="12"/>
      <c r="AQY29" s="12"/>
      <c r="AQZ29" s="12"/>
      <c r="ARA29" s="12"/>
      <c r="ARB29" s="12"/>
      <c r="ARC29" s="12"/>
      <c r="ARD29" s="12"/>
      <c r="ARE29" s="12"/>
      <c r="ARF29" s="12"/>
      <c r="ARG29" s="12"/>
      <c r="ARH29" s="12"/>
      <c r="ARI29" s="12"/>
      <c r="ARJ29" s="12"/>
      <c r="ARK29" s="12"/>
      <c r="ARL29" s="12"/>
      <c r="ARM29" s="12"/>
      <c r="ARN29" s="12"/>
      <c r="ARO29" s="12"/>
      <c r="ARP29" s="12"/>
      <c r="ARQ29" s="12"/>
      <c r="ARR29" s="12"/>
      <c r="ARS29" s="12"/>
      <c r="ART29" s="12"/>
      <c r="ARU29" s="12"/>
      <c r="ARV29" s="12"/>
      <c r="ARW29" s="12"/>
      <c r="ARX29" s="12"/>
      <c r="ARY29" s="12"/>
      <c r="ARZ29" s="12"/>
      <c r="ASA29" s="12"/>
      <c r="ASB29" s="12"/>
      <c r="ASC29" s="12"/>
      <c r="ASD29" s="12"/>
      <c r="ASE29" s="12"/>
      <c r="ASF29" s="12"/>
      <c r="ASG29" s="12"/>
      <c r="ASH29" s="12"/>
      <c r="ASI29" s="12"/>
      <c r="ASJ29" s="12"/>
      <c r="ASK29" s="12"/>
      <c r="ASL29" s="12"/>
      <c r="ASM29" s="12"/>
      <c r="ASN29" s="12"/>
      <c r="ASO29" s="12"/>
      <c r="ASP29" s="12"/>
      <c r="ASQ29" s="12"/>
      <c r="ASR29" s="12"/>
      <c r="ASS29" s="12"/>
      <c r="AST29" s="12"/>
      <c r="ASU29" s="12"/>
      <c r="ASV29" s="12"/>
      <c r="ASW29" s="12"/>
      <c r="ASX29" s="12"/>
      <c r="ASY29" s="12"/>
      <c r="ASZ29" s="12"/>
      <c r="ATA29" s="12"/>
      <c r="ATB29" s="12"/>
      <c r="ATC29" s="12"/>
      <c r="ATD29" s="12"/>
      <c r="ATE29" s="12"/>
      <c r="ATF29" s="12"/>
      <c r="ATG29" s="12"/>
      <c r="ATH29" s="12"/>
      <c r="ATI29" s="12"/>
      <c r="ATJ29" s="12"/>
      <c r="ATK29" s="12"/>
      <c r="ATL29" s="12"/>
      <c r="ATM29" s="12"/>
      <c r="ATN29" s="12"/>
      <c r="ATO29" s="12"/>
      <c r="ATP29" s="12"/>
      <c r="ATQ29" s="12"/>
      <c r="ATR29" s="12"/>
      <c r="ATS29" s="12"/>
      <c r="ATT29" s="12"/>
      <c r="ATU29" s="12"/>
      <c r="ATV29" s="12"/>
      <c r="ATW29" s="12"/>
      <c r="ATX29" s="12"/>
      <c r="ATY29" s="12"/>
      <c r="ATZ29" s="12"/>
      <c r="AUA29" s="12"/>
      <c r="AUB29" s="12"/>
      <c r="AUC29" s="12"/>
      <c r="AUD29" s="12"/>
      <c r="AUE29" s="12"/>
      <c r="AUF29" s="12"/>
      <c r="AUG29" s="12"/>
      <c r="AUH29" s="12"/>
      <c r="AUI29" s="12"/>
      <c r="AUJ29" s="12"/>
      <c r="AUK29" s="12"/>
      <c r="AUL29" s="12"/>
      <c r="AUM29" s="12"/>
      <c r="AUN29" s="12"/>
      <c r="AUO29" s="12"/>
      <c r="AUP29" s="12"/>
      <c r="AUQ29" s="12"/>
      <c r="AUR29" s="12"/>
      <c r="AUS29" s="12"/>
      <c r="AUT29" s="12"/>
      <c r="AUU29" s="12"/>
      <c r="AUV29" s="12"/>
      <c r="AUW29" s="12"/>
      <c r="AUX29" s="12"/>
      <c r="AUY29" s="12"/>
      <c r="AUZ29" s="12"/>
      <c r="AVA29" s="12"/>
      <c r="AVB29" s="12"/>
      <c r="AVC29" s="12"/>
      <c r="AVD29" s="12"/>
      <c r="AVE29" s="12"/>
      <c r="AVF29" s="12"/>
      <c r="AVG29" s="12"/>
      <c r="AVH29" s="12"/>
      <c r="AVI29" s="12"/>
      <c r="AVJ29" s="12"/>
      <c r="AVK29" s="12"/>
      <c r="AVL29" s="12"/>
      <c r="AVM29" s="12"/>
      <c r="AVN29" s="12"/>
      <c r="AVO29" s="12"/>
      <c r="AVP29" s="12"/>
      <c r="AVQ29" s="12"/>
      <c r="AVR29" s="12"/>
      <c r="AVS29" s="12"/>
      <c r="AVT29" s="12"/>
      <c r="AVU29" s="12"/>
      <c r="AVV29" s="12"/>
      <c r="AVW29" s="12"/>
      <c r="AVX29" s="12"/>
      <c r="AVY29" s="12"/>
      <c r="AVZ29" s="12"/>
      <c r="AWA29" s="12"/>
      <c r="AWB29" s="12"/>
      <c r="AWC29" s="12"/>
      <c r="AWD29" s="12"/>
      <c r="AWE29" s="12"/>
      <c r="AWF29" s="12"/>
      <c r="AWG29" s="12"/>
      <c r="AWH29" s="12"/>
      <c r="AWI29" s="12"/>
      <c r="AWJ29" s="12"/>
      <c r="AWK29" s="12"/>
      <c r="AWL29" s="12"/>
      <c r="AWM29" s="12"/>
      <c r="AWN29" s="12"/>
      <c r="AWO29" s="12"/>
      <c r="AWP29" s="12"/>
      <c r="AWQ29" s="12"/>
      <c r="AWR29" s="12"/>
      <c r="AWS29" s="12"/>
      <c r="AWT29" s="12"/>
      <c r="AWU29" s="12"/>
      <c r="AWV29" s="12"/>
      <c r="AWW29" s="12"/>
      <c r="AWX29" s="12"/>
      <c r="AWY29" s="12"/>
      <c r="AWZ29" s="12"/>
      <c r="AXA29" s="12"/>
      <c r="AXB29" s="12"/>
      <c r="AXC29" s="12"/>
      <c r="AXD29" s="12"/>
      <c r="AXE29" s="12"/>
      <c r="AXF29" s="12"/>
      <c r="AXG29" s="12"/>
      <c r="AXH29" s="12"/>
      <c r="AXI29" s="12"/>
      <c r="AXJ29" s="12"/>
      <c r="AXK29" s="12"/>
      <c r="AXL29" s="12"/>
      <c r="AXM29" s="12"/>
      <c r="AXN29" s="12"/>
      <c r="AXO29" s="12"/>
      <c r="AXP29" s="12"/>
      <c r="AXQ29" s="12"/>
      <c r="AXR29" s="12"/>
      <c r="AXS29" s="12"/>
      <c r="AXT29" s="12"/>
      <c r="AXU29" s="12"/>
      <c r="AXV29" s="12"/>
      <c r="AXW29" s="12"/>
      <c r="AXX29" s="12"/>
      <c r="AXY29" s="12"/>
    </row>
    <row r="30" spans="4:1325" ht="30" customHeight="1" x14ac:dyDescent="0.4">
      <c r="D30" s="131" t="s">
        <v>57</v>
      </c>
    </row>
    <row r="31" spans="4:1325" ht="30" customHeight="1" x14ac:dyDescent="0.4">
      <c r="D31" s="28"/>
      <c r="E31" s="133" t="s">
        <v>71</v>
      </c>
    </row>
    <row r="32" spans="4:1325" ht="19.2" customHeight="1" thickBot="1" x14ac:dyDescent="0.45"/>
    <row r="33" spans="4:13" ht="34.950000000000003" customHeight="1" thickTop="1" thickBot="1" x14ac:dyDescent="0.45">
      <c r="D33" s="110" t="s">
        <v>43</v>
      </c>
      <c r="E33" s="110"/>
      <c r="F33" s="111"/>
      <c r="G33" s="113" t="s">
        <v>44</v>
      </c>
      <c r="H33" s="112" t="s">
        <v>45</v>
      </c>
      <c r="I33" s="112" t="s">
        <v>46</v>
      </c>
      <c r="J33" s="112" t="s">
        <v>55</v>
      </c>
      <c r="K33" s="112" t="s">
        <v>56</v>
      </c>
      <c r="L33" s="112" t="s">
        <v>18</v>
      </c>
      <c r="M33" s="113" t="s">
        <v>47</v>
      </c>
    </row>
    <row r="34" spans="4:13" ht="34.950000000000003" customHeight="1" thickTop="1" x14ac:dyDescent="0.4">
      <c r="D34" s="114" t="s">
        <v>74</v>
      </c>
      <c r="E34" s="115"/>
      <c r="F34" s="116" t="s">
        <v>65</v>
      </c>
      <c r="G34" s="128" t="s">
        <v>23</v>
      </c>
      <c r="H34" s="118" t="s">
        <v>48</v>
      </c>
      <c r="I34" s="118" t="s">
        <v>49</v>
      </c>
      <c r="J34" s="119">
        <v>952</v>
      </c>
      <c r="K34" s="119">
        <v>960.98699999999997</v>
      </c>
      <c r="L34" s="119">
        <v>780</v>
      </c>
      <c r="M34" s="120">
        <v>934.41300000000001</v>
      </c>
    </row>
    <row r="35" spans="4:13" ht="34.950000000000003" customHeight="1" x14ac:dyDescent="0.4">
      <c r="D35" s="54"/>
      <c r="E35" s="55"/>
      <c r="F35" s="40"/>
      <c r="G35" s="30" t="s">
        <v>50</v>
      </c>
      <c r="H35" s="14" t="s">
        <v>48</v>
      </c>
      <c r="I35" s="14" t="s">
        <v>49</v>
      </c>
      <c r="J35" s="100">
        <v>3898</v>
      </c>
      <c r="K35" s="100">
        <v>3839.2370000000001</v>
      </c>
      <c r="L35" s="100">
        <v>4454</v>
      </c>
      <c r="M35" s="101">
        <v>3558.7730000000001</v>
      </c>
    </row>
    <row r="36" spans="4:13" ht="34.950000000000003" customHeight="1" x14ac:dyDescent="0.4">
      <c r="D36" s="54"/>
      <c r="E36" s="55"/>
      <c r="F36" s="40"/>
      <c r="G36" s="30" t="s">
        <v>25</v>
      </c>
      <c r="H36" s="14" t="s">
        <v>48</v>
      </c>
      <c r="I36" s="14" t="s">
        <v>49</v>
      </c>
      <c r="J36" s="100">
        <v>1739</v>
      </c>
      <c r="K36" s="100">
        <v>1388.8140000000001</v>
      </c>
      <c r="L36" s="100">
        <v>1375</v>
      </c>
      <c r="M36" s="101">
        <v>1651.49</v>
      </c>
    </row>
    <row r="37" spans="4:13" ht="34.950000000000003" customHeight="1" x14ac:dyDescent="0.4">
      <c r="D37" s="54"/>
      <c r="E37" s="55"/>
      <c r="F37" s="40"/>
      <c r="G37" s="31" t="s">
        <v>26</v>
      </c>
      <c r="H37" s="32" t="s">
        <v>48</v>
      </c>
      <c r="I37" s="32" t="s">
        <v>49</v>
      </c>
      <c r="J37" s="102">
        <v>561</v>
      </c>
      <c r="K37" s="102">
        <v>589.05600000000004</v>
      </c>
      <c r="L37" s="102">
        <v>274</v>
      </c>
      <c r="M37" s="103">
        <v>48.497</v>
      </c>
    </row>
    <row r="38" spans="4:13" ht="34.950000000000003" customHeight="1" x14ac:dyDescent="0.4">
      <c r="D38" s="54"/>
      <c r="E38" s="55"/>
      <c r="F38" s="41"/>
      <c r="G38" s="58"/>
      <c r="H38" s="94" t="s">
        <v>63</v>
      </c>
      <c r="I38" s="35" t="s">
        <v>49</v>
      </c>
      <c r="J38" s="36">
        <f>SUM(J34:J37)</f>
        <v>7150</v>
      </c>
      <c r="K38" s="36">
        <f t="shared" ref="K38:M38" si="6">SUM(K34:K37)</f>
        <v>6778.094000000001</v>
      </c>
      <c r="L38" s="36">
        <f t="shared" si="6"/>
        <v>6883</v>
      </c>
      <c r="M38" s="37">
        <f t="shared" si="6"/>
        <v>6193.1729999999998</v>
      </c>
    </row>
    <row r="39" spans="4:13" ht="34.950000000000003" customHeight="1" x14ac:dyDescent="0.4">
      <c r="D39" s="54"/>
      <c r="E39" s="55"/>
      <c r="F39" s="40" t="s">
        <v>66</v>
      </c>
      <c r="G39" s="31" t="s">
        <v>23</v>
      </c>
      <c r="H39" s="32" t="s">
        <v>51</v>
      </c>
      <c r="I39" s="32" t="s">
        <v>49</v>
      </c>
      <c r="J39" s="102">
        <v>3293</v>
      </c>
      <c r="K39" s="102">
        <v>3385.402</v>
      </c>
      <c r="L39" s="102">
        <v>3384</v>
      </c>
      <c r="M39" s="103">
        <v>3249.8820000000001</v>
      </c>
    </row>
    <row r="40" spans="4:13" ht="34.950000000000003" customHeight="1" x14ac:dyDescent="0.4">
      <c r="D40" s="54"/>
      <c r="E40" s="55"/>
      <c r="F40" s="40"/>
      <c r="G40" s="30" t="s">
        <v>50</v>
      </c>
      <c r="H40" s="14" t="s">
        <v>51</v>
      </c>
      <c r="I40" s="14" t="s">
        <v>49</v>
      </c>
      <c r="J40" s="100">
        <v>1612</v>
      </c>
      <c r="K40" s="100">
        <v>1580.1410000000001</v>
      </c>
      <c r="L40" s="100">
        <v>1538</v>
      </c>
      <c r="M40" s="101">
        <v>1511.1690000000001</v>
      </c>
    </row>
    <row r="41" spans="4:13" ht="34.950000000000003" customHeight="1" x14ac:dyDescent="0.4">
      <c r="D41" s="54"/>
      <c r="E41" s="55"/>
      <c r="F41" s="40"/>
      <c r="G41" s="30" t="s">
        <v>25</v>
      </c>
      <c r="H41" s="14" t="s">
        <v>51</v>
      </c>
      <c r="I41" s="14" t="s">
        <v>49</v>
      </c>
      <c r="J41" s="100">
        <v>567</v>
      </c>
      <c r="K41" s="100">
        <v>728.78399999999999</v>
      </c>
      <c r="L41" s="100">
        <v>728</v>
      </c>
      <c r="M41" s="101">
        <v>588.66899999999998</v>
      </c>
    </row>
    <row r="42" spans="4:13" ht="34.950000000000003" customHeight="1" x14ac:dyDescent="0.4">
      <c r="D42" s="54"/>
      <c r="E42" s="55"/>
      <c r="F42" s="40"/>
      <c r="G42" s="31" t="s">
        <v>26</v>
      </c>
      <c r="H42" s="32" t="s">
        <v>51</v>
      </c>
      <c r="I42" s="32" t="s">
        <v>49</v>
      </c>
      <c r="J42" s="102">
        <v>2182</v>
      </c>
      <c r="K42" s="102">
        <v>1641.9690000000001</v>
      </c>
      <c r="L42" s="102">
        <v>2014</v>
      </c>
      <c r="M42" s="103">
        <v>1163.308</v>
      </c>
    </row>
    <row r="43" spans="4:13" ht="34.950000000000003" customHeight="1" x14ac:dyDescent="0.4">
      <c r="D43" s="54"/>
      <c r="E43" s="55"/>
      <c r="F43" s="40"/>
      <c r="G43" s="58"/>
      <c r="H43" s="94" t="s">
        <v>64</v>
      </c>
      <c r="I43" s="35" t="s">
        <v>49</v>
      </c>
      <c r="J43" s="36">
        <f>SUM(J39:J42)</f>
        <v>7654</v>
      </c>
      <c r="K43" s="36">
        <f>SUM(K39:K42)</f>
        <v>7336.2959999999994</v>
      </c>
      <c r="L43" s="36">
        <f t="shared" ref="L43:M43" si="7">SUM(L39:L42)</f>
        <v>7664</v>
      </c>
      <c r="M43" s="37">
        <f t="shared" si="7"/>
        <v>6513.0280000000002</v>
      </c>
    </row>
    <row r="44" spans="4:13" ht="34.950000000000003" customHeight="1" x14ac:dyDescent="0.4">
      <c r="D44" s="56"/>
      <c r="E44" s="57"/>
      <c r="F44" s="121"/>
      <c r="G44" s="38"/>
      <c r="H44" s="94" t="s">
        <v>68</v>
      </c>
      <c r="I44" s="35" t="s">
        <v>49</v>
      </c>
      <c r="J44" s="36">
        <f>SUM(J38,J43)</f>
        <v>14804</v>
      </c>
      <c r="K44" s="36">
        <f t="shared" ref="K44:M44" si="8">SUM(K38,K43)</f>
        <v>14114.39</v>
      </c>
      <c r="L44" s="36">
        <f t="shared" si="8"/>
        <v>14547</v>
      </c>
      <c r="M44" s="37">
        <f t="shared" si="8"/>
        <v>12706.201000000001</v>
      </c>
    </row>
    <row r="45" spans="4:13" ht="34.950000000000003" customHeight="1" x14ac:dyDescent="0.4">
      <c r="D45" s="54" t="s">
        <v>70</v>
      </c>
      <c r="E45" s="52"/>
      <c r="F45" s="53"/>
      <c r="G45" s="31" t="s">
        <v>23</v>
      </c>
      <c r="H45" s="32" t="s">
        <v>52</v>
      </c>
      <c r="I45" s="32" t="s">
        <v>49</v>
      </c>
      <c r="J45" s="102">
        <v>164</v>
      </c>
      <c r="K45" s="102">
        <v>169</v>
      </c>
      <c r="L45" s="102">
        <v>186</v>
      </c>
      <c r="M45" s="103">
        <v>191</v>
      </c>
    </row>
    <row r="46" spans="4:13" ht="34.950000000000003" customHeight="1" x14ac:dyDescent="0.4">
      <c r="D46" s="52"/>
      <c r="E46" s="52"/>
      <c r="F46" s="53"/>
      <c r="G46" s="129" t="s">
        <v>53</v>
      </c>
      <c r="H46" s="66" t="s">
        <v>54</v>
      </c>
      <c r="I46" s="66" t="s">
        <v>49</v>
      </c>
      <c r="J46" s="104">
        <v>0</v>
      </c>
      <c r="K46" s="104">
        <v>3</v>
      </c>
      <c r="L46" s="104">
        <v>12</v>
      </c>
      <c r="M46" s="105">
        <v>12</v>
      </c>
    </row>
    <row r="47" spans="4:13" ht="34.950000000000003" customHeight="1" thickBot="1" x14ac:dyDescent="0.45">
      <c r="D47" s="52"/>
      <c r="E47" s="52"/>
      <c r="F47" s="53"/>
      <c r="G47" s="123"/>
      <c r="H47" s="130" t="s">
        <v>67</v>
      </c>
      <c r="I47" s="125" t="s">
        <v>49</v>
      </c>
      <c r="J47" s="126">
        <f>SUM(J45:J46)</f>
        <v>164</v>
      </c>
      <c r="K47" s="126">
        <f t="shared" ref="K47:M47" si="9">SUM(K45:K46)</f>
        <v>172</v>
      </c>
      <c r="L47" s="126">
        <f t="shared" si="9"/>
        <v>198</v>
      </c>
      <c r="M47" s="127">
        <f t="shared" si="9"/>
        <v>203</v>
      </c>
    </row>
    <row r="48" spans="4:13" ht="34.950000000000003" customHeight="1" thickTop="1" thickBot="1" x14ac:dyDescent="0.3">
      <c r="D48" s="79"/>
      <c r="E48" s="80"/>
      <c r="F48" s="81"/>
      <c r="G48" s="82" t="s">
        <v>58</v>
      </c>
      <c r="H48" s="83"/>
      <c r="I48" s="84" t="s">
        <v>59</v>
      </c>
      <c r="J48" s="85">
        <f>SUM(J44,J47)</f>
        <v>14968</v>
      </c>
      <c r="K48" s="85">
        <f t="shared" ref="K48:M48" si="10">SUM(K44,K47)</f>
        <v>14286.39</v>
      </c>
      <c r="L48" s="85">
        <f t="shared" si="10"/>
        <v>14745</v>
      </c>
      <c r="M48" s="86">
        <f t="shared" si="10"/>
        <v>12909.201000000001</v>
      </c>
    </row>
    <row r="49" spans="4:13" ht="34.950000000000003" customHeight="1" thickTop="1" thickBot="1" x14ac:dyDescent="0.3">
      <c r="D49" s="67"/>
      <c r="E49" s="68"/>
      <c r="F49" s="69"/>
      <c r="G49" s="70"/>
      <c r="H49" s="76" t="s">
        <v>60</v>
      </c>
      <c r="I49" s="63" t="s">
        <v>61</v>
      </c>
      <c r="J49" s="63">
        <v>22987</v>
      </c>
      <c r="K49" s="71">
        <v>20247</v>
      </c>
      <c r="L49" s="71"/>
      <c r="M49" s="72">
        <v>18952</v>
      </c>
    </row>
    <row r="50" spans="4:13" ht="34.950000000000003" customHeight="1" thickTop="1" thickBot="1" x14ac:dyDescent="0.45">
      <c r="D50" s="106" t="s">
        <v>69</v>
      </c>
      <c r="E50" s="106"/>
      <c r="F50" s="106"/>
      <c r="G50" s="106"/>
      <c r="H50" s="107"/>
      <c r="I50" s="108" t="s">
        <v>62</v>
      </c>
      <c r="J50" s="108">
        <f>J44/J49</f>
        <v>0.64401618305999042</v>
      </c>
      <c r="K50" s="108">
        <f t="shared" ref="K50:M50" si="11">K44/K49</f>
        <v>0.69711018916382672</v>
      </c>
      <c r="L50" s="108"/>
      <c r="M50" s="109">
        <f t="shared" si="11"/>
        <v>0.67044116715913893</v>
      </c>
    </row>
    <row r="51" spans="4:13" ht="19.2" customHeight="1" thickTop="1" x14ac:dyDescent="0.4"/>
    <row r="52" spans="4:13" ht="19.2" customHeight="1" x14ac:dyDescent="0.25">
      <c r="D52" s="29"/>
      <c r="E52" s="132" t="s">
        <v>72</v>
      </c>
    </row>
    <row r="55" spans="4:13" ht="30" customHeight="1" x14ac:dyDescent="0.4">
      <c r="D55" s="131" t="s">
        <v>98</v>
      </c>
    </row>
    <row r="56" spans="4:13" ht="30" customHeight="1" x14ac:dyDescent="0.4">
      <c r="D56" s="28"/>
      <c r="E56" s="133" t="s">
        <v>99</v>
      </c>
    </row>
    <row r="57" spans="4:13" ht="19.2" customHeight="1" thickBot="1" x14ac:dyDescent="0.45"/>
    <row r="58" spans="4:13" ht="34.950000000000003" customHeight="1" thickTop="1" thickBot="1" x14ac:dyDescent="0.45">
      <c r="D58" s="97" t="s">
        <v>43</v>
      </c>
      <c r="E58" s="97"/>
      <c r="F58" s="161"/>
      <c r="G58" s="99" t="s">
        <v>44</v>
      </c>
      <c r="H58" s="99" t="s">
        <v>77</v>
      </c>
      <c r="I58" s="99" t="s">
        <v>46</v>
      </c>
      <c r="J58" s="99" t="s">
        <v>55</v>
      </c>
      <c r="K58" s="99" t="s">
        <v>56</v>
      </c>
      <c r="L58" s="99" t="s">
        <v>18</v>
      </c>
      <c r="M58" s="98" t="s">
        <v>47</v>
      </c>
    </row>
    <row r="59" spans="4:13" ht="34.950000000000003" customHeight="1" thickTop="1" x14ac:dyDescent="0.4">
      <c r="D59" s="42" t="s">
        <v>73</v>
      </c>
      <c r="E59" s="43"/>
      <c r="F59" s="40" t="s">
        <v>75</v>
      </c>
      <c r="G59" s="60" t="s">
        <v>23</v>
      </c>
      <c r="H59" s="32"/>
      <c r="I59" s="32" t="s">
        <v>78</v>
      </c>
      <c r="J59" s="102">
        <v>6945.2420000000002</v>
      </c>
      <c r="K59" s="102">
        <v>6298.7340000000004</v>
      </c>
      <c r="L59" s="102">
        <v>6795</v>
      </c>
      <c r="M59" s="103">
        <v>5745.8700000000008</v>
      </c>
    </row>
    <row r="60" spans="4:13" ht="34.950000000000003" customHeight="1" x14ac:dyDescent="0.4">
      <c r="D60" s="42"/>
      <c r="E60" s="43"/>
      <c r="F60" s="40"/>
      <c r="G60" s="59" t="s">
        <v>50</v>
      </c>
      <c r="H60" s="14"/>
      <c r="I60" s="14" t="s">
        <v>78</v>
      </c>
      <c r="J60" s="100">
        <v>1093.69</v>
      </c>
      <c r="K60" s="100">
        <v>732.81</v>
      </c>
      <c r="L60" s="100">
        <v>1002.29</v>
      </c>
      <c r="M60" s="101">
        <v>642.71</v>
      </c>
    </row>
    <row r="61" spans="4:13" ht="34.950000000000003" customHeight="1" x14ac:dyDescent="0.4">
      <c r="D61" s="42"/>
      <c r="E61" s="43"/>
      <c r="F61" s="40"/>
      <c r="G61" s="59" t="s">
        <v>25</v>
      </c>
      <c r="H61" s="14"/>
      <c r="I61" s="14" t="s">
        <v>78</v>
      </c>
      <c r="J61" s="100">
        <v>1961.16</v>
      </c>
      <c r="K61" s="100">
        <v>1464.67</v>
      </c>
      <c r="L61" s="100">
        <v>1678.6569999999999</v>
      </c>
      <c r="M61" s="101">
        <v>1692.2280000000001</v>
      </c>
    </row>
    <row r="62" spans="4:13" ht="34.950000000000003" customHeight="1" x14ac:dyDescent="0.4">
      <c r="D62" s="42"/>
      <c r="E62" s="43"/>
      <c r="F62" s="40"/>
      <c r="G62" s="60" t="s">
        <v>26</v>
      </c>
      <c r="H62" s="32"/>
      <c r="I62" s="32" t="s">
        <v>78</v>
      </c>
      <c r="J62" s="102">
        <v>9545.66</v>
      </c>
      <c r="K62" s="102">
        <v>6834.76</v>
      </c>
      <c r="L62" s="102">
        <v>10038.780000000001</v>
      </c>
      <c r="M62" s="103">
        <v>5108.8900000000003</v>
      </c>
    </row>
    <row r="63" spans="4:13" ht="34.950000000000003" customHeight="1" x14ac:dyDescent="0.4">
      <c r="D63" s="42"/>
      <c r="E63" s="43"/>
      <c r="F63" s="40"/>
      <c r="G63" s="58"/>
      <c r="H63" s="122" t="s">
        <v>79</v>
      </c>
      <c r="I63" s="35" t="s">
        <v>78</v>
      </c>
      <c r="J63" s="36">
        <f>SUM(J59:J62)</f>
        <v>19545.752</v>
      </c>
      <c r="K63" s="36">
        <f t="shared" ref="K63:M63" si="12">SUM(K59:K62)</f>
        <v>15330.974</v>
      </c>
      <c r="L63" s="36">
        <f t="shared" si="12"/>
        <v>19514.726999999999</v>
      </c>
      <c r="M63" s="37">
        <f t="shared" si="12"/>
        <v>13189.698</v>
      </c>
    </row>
    <row r="64" spans="4:13" ht="34.950000000000003" customHeight="1" x14ac:dyDescent="0.4">
      <c r="D64" s="42"/>
      <c r="E64" s="43"/>
      <c r="F64" s="39" t="s">
        <v>76</v>
      </c>
      <c r="G64" s="144" t="s">
        <v>23</v>
      </c>
      <c r="H64" s="34" t="s">
        <v>82</v>
      </c>
      <c r="I64" s="34" t="s">
        <v>78</v>
      </c>
      <c r="J64" s="145">
        <v>4015</v>
      </c>
      <c r="K64" s="145">
        <v>2244</v>
      </c>
      <c r="L64" s="145">
        <v>3193</v>
      </c>
      <c r="M64" s="146">
        <v>1598.81</v>
      </c>
    </row>
    <row r="65" spans="4:13" ht="34.950000000000003" customHeight="1" x14ac:dyDescent="0.4">
      <c r="D65" s="42"/>
      <c r="E65" s="43"/>
      <c r="F65" s="40"/>
      <c r="G65" s="73"/>
      <c r="H65" s="14" t="s">
        <v>80</v>
      </c>
      <c r="I65" s="14" t="s">
        <v>78</v>
      </c>
      <c r="J65" s="15" t="s">
        <v>85</v>
      </c>
      <c r="K65" s="15" t="s">
        <v>85</v>
      </c>
      <c r="L65" s="15">
        <v>0</v>
      </c>
      <c r="M65" s="134">
        <v>0</v>
      </c>
    </row>
    <row r="66" spans="4:13" ht="34.950000000000003" customHeight="1" x14ac:dyDescent="0.4">
      <c r="D66" s="42"/>
      <c r="E66" s="43"/>
      <c r="F66" s="40"/>
      <c r="G66" s="74"/>
      <c r="H66" s="14" t="s">
        <v>81</v>
      </c>
      <c r="I66" s="14" t="s">
        <v>78</v>
      </c>
      <c r="J66" s="15" t="s">
        <v>85</v>
      </c>
      <c r="K66" s="15" t="s">
        <v>85</v>
      </c>
      <c r="L66" s="15">
        <v>0</v>
      </c>
      <c r="M66" s="134">
        <v>0</v>
      </c>
    </row>
    <row r="67" spans="4:13" ht="34.950000000000003" customHeight="1" x14ac:dyDescent="0.4">
      <c r="D67" s="42"/>
      <c r="E67" s="43"/>
      <c r="F67" s="40"/>
      <c r="G67" s="75" t="s">
        <v>50</v>
      </c>
      <c r="H67" s="14" t="s">
        <v>83</v>
      </c>
      <c r="I67" s="14" t="s">
        <v>78</v>
      </c>
      <c r="J67" s="15">
        <v>17</v>
      </c>
      <c r="K67" s="15">
        <v>12</v>
      </c>
      <c r="L67" s="15">
        <v>10.82</v>
      </c>
      <c r="M67" s="134">
        <v>0</v>
      </c>
    </row>
    <row r="68" spans="4:13" ht="34.950000000000003" customHeight="1" x14ac:dyDescent="0.4">
      <c r="D68" s="42"/>
      <c r="E68" s="43"/>
      <c r="F68" s="40"/>
      <c r="G68" s="73"/>
      <c r="H68" s="14" t="s">
        <v>80</v>
      </c>
      <c r="I68" s="14" t="s">
        <v>78</v>
      </c>
      <c r="J68" s="15" t="s">
        <v>85</v>
      </c>
      <c r="K68" s="15" t="s">
        <v>85</v>
      </c>
      <c r="L68" s="15">
        <v>0</v>
      </c>
      <c r="M68" s="134">
        <v>0</v>
      </c>
    </row>
    <row r="69" spans="4:13" ht="34.950000000000003" customHeight="1" x14ac:dyDescent="0.4">
      <c r="D69" s="42"/>
      <c r="E69" s="43"/>
      <c r="F69" s="40"/>
      <c r="G69" s="74"/>
      <c r="H69" s="14" t="s">
        <v>81</v>
      </c>
      <c r="I69" s="14" t="s">
        <v>78</v>
      </c>
      <c r="J69" s="15" t="s">
        <v>85</v>
      </c>
      <c r="K69" s="15" t="s">
        <v>85</v>
      </c>
      <c r="L69" s="15">
        <v>991.47</v>
      </c>
      <c r="M69" s="134">
        <v>642.71</v>
      </c>
    </row>
    <row r="70" spans="4:13" ht="34.950000000000003" customHeight="1" x14ac:dyDescent="0.4">
      <c r="D70" s="42"/>
      <c r="E70" s="43"/>
      <c r="F70" s="40"/>
      <c r="G70" s="75" t="s">
        <v>25</v>
      </c>
      <c r="H70" s="14" t="s">
        <v>83</v>
      </c>
      <c r="I70" s="14" t="s">
        <v>78</v>
      </c>
      <c r="J70" s="15">
        <v>1801</v>
      </c>
      <c r="K70" s="15">
        <v>1311</v>
      </c>
      <c r="L70" s="15">
        <v>1524.3</v>
      </c>
      <c r="M70" s="134">
        <v>1610.28</v>
      </c>
    </row>
    <row r="71" spans="4:13" ht="34.950000000000003" customHeight="1" x14ac:dyDescent="0.4">
      <c r="D71" s="42"/>
      <c r="E71" s="43"/>
      <c r="F71" s="40"/>
      <c r="G71" s="73"/>
      <c r="H71" s="14" t="s">
        <v>80</v>
      </c>
      <c r="I71" s="14" t="s">
        <v>78</v>
      </c>
      <c r="J71" s="15" t="s">
        <v>85</v>
      </c>
      <c r="K71" s="15" t="s">
        <v>85</v>
      </c>
      <c r="L71" s="15">
        <v>0</v>
      </c>
      <c r="M71" s="134">
        <v>0</v>
      </c>
    </row>
    <row r="72" spans="4:13" ht="34.950000000000003" customHeight="1" x14ac:dyDescent="0.4">
      <c r="D72" s="42"/>
      <c r="E72" s="43"/>
      <c r="F72" s="40"/>
      <c r="G72" s="74"/>
      <c r="H72" s="14" t="s">
        <v>81</v>
      </c>
      <c r="I72" s="14" t="s">
        <v>78</v>
      </c>
      <c r="J72" s="15" t="s">
        <v>85</v>
      </c>
      <c r="K72" s="15" t="s">
        <v>85</v>
      </c>
      <c r="L72" s="15">
        <v>153.66</v>
      </c>
      <c r="M72" s="134">
        <v>0</v>
      </c>
    </row>
    <row r="73" spans="4:13" ht="34.950000000000003" customHeight="1" x14ac:dyDescent="0.4">
      <c r="D73" s="42"/>
      <c r="E73" s="43"/>
      <c r="F73" s="40"/>
      <c r="G73" s="75" t="s">
        <v>26</v>
      </c>
      <c r="H73" s="14" t="s">
        <v>83</v>
      </c>
      <c r="I73" s="14" t="s">
        <v>78</v>
      </c>
      <c r="J73" s="15">
        <v>856</v>
      </c>
      <c r="K73" s="15">
        <v>916</v>
      </c>
      <c r="L73" s="15">
        <v>751.53</v>
      </c>
      <c r="M73" s="134">
        <v>535.9</v>
      </c>
    </row>
    <row r="74" spans="4:13" ht="34.950000000000003" customHeight="1" x14ac:dyDescent="0.4">
      <c r="D74" s="42"/>
      <c r="E74" s="43"/>
      <c r="F74" s="40"/>
      <c r="G74" s="73"/>
      <c r="H74" s="14" t="s">
        <v>80</v>
      </c>
      <c r="I74" s="14" t="s">
        <v>78</v>
      </c>
      <c r="J74" s="15">
        <v>734</v>
      </c>
      <c r="K74" s="15">
        <v>751</v>
      </c>
      <c r="L74" s="15">
        <v>489.08</v>
      </c>
      <c r="M74" s="134">
        <v>695.84</v>
      </c>
    </row>
    <row r="75" spans="4:13" ht="34.950000000000003" customHeight="1" x14ac:dyDescent="0.4">
      <c r="D75" s="42"/>
      <c r="E75" s="43"/>
      <c r="F75" s="40"/>
      <c r="G75" s="73"/>
      <c r="H75" s="66" t="s">
        <v>81</v>
      </c>
      <c r="I75" s="66" t="s">
        <v>78</v>
      </c>
      <c r="J75" s="142" t="s">
        <v>85</v>
      </c>
      <c r="K75" s="142" t="s">
        <v>85</v>
      </c>
      <c r="L75" s="142">
        <v>8798.17</v>
      </c>
      <c r="M75" s="143">
        <v>3877.15</v>
      </c>
    </row>
    <row r="76" spans="4:13" ht="34.950000000000003" customHeight="1" x14ac:dyDescent="0.4">
      <c r="D76" s="42"/>
      <c r="E76" s="43"/>
      <c r="F76" s="41"/>
      <c r="G76" s="58"/>
      <c r="H76" s="122" t="s">
        <v>84</v>
      </c>
      <c r="I76" s="35" t="s">
        <v>78</v>
      </c>
      <c r="J76" s="36">
        <f>SUM(J64:J75)</f>
        <v>7423</v>
      </c>
      <c r="K76" s="36">
        <f t="shared" ref="K76:M76" si="13">SUM(K64:K75)</f>
        <v>5234</v>
      </c>
      <c r="L76" s="36">
        <f t="shared" si="13"/>
        <v>15912.029999999999</v>
      </c>
      <c r="M76" s="37">
        <f t="shared" si="13"/>
        <v>8960.69</v>
      </c>
    </row>
    <row r="77" spans="4:13" ht="34.950000000000003" customHeight="1" x14ac:dyDescent="0.4">
      <c r="D77" s="42"/>
      <c r="E77" s="43"/>
      <c r="F77" s="39" t="s">
        <v>86</v>
      </c>
      <c r="G77" s="60" t="s">
        <v>23</v>
      </c>
      <c r="H77" s="32"/>
      <c r="I77" s="32" t="s">
        <v>78</v>
      </c>
      <c r="J77" s="102">
        <v>2930</v>
      </c>
      <c r="K77" s="102">
        <v>4055</v>
      </c>
      <c r="L77" s="102">
        <v>336</v>
      </c>
      <c r="M77" s="103">
        <v>4147.0600000000004</v>
      </c>
    </row>
    <row r="78" spans="4:13" ht="34.950000000000003" customHeight="1" x14ac:dyDescent="0.4">
      <c r="D78" s="42"/>
      <c r="E78" s="43"/>
      <c r="F78" s="40"/>
      <c r="G78" s="59" t="s">
        <v>50</v>
      </c>
      <c r="H78" s="14"/>
      <c r="I78" s="14" t="s">
        <v>78</v>
      </c>
      <c r="J78" s="100">
        <v>1077</v>
      </c>
      <c r="K78" s="100">
        <v>721</v>
      </c>
      <c r="L78" s="100">
        <v>991.47</v>
      </c>
      <c r="M78" s="101">
        <v>642.71</v>
      </c>
    </row>
    <row r="79" spans="4:13" ht="34.950000000000003" customHeight="1" x14ac:dyDescent="0.4">
      <c r="D79" s="42"/>
      <c r="E79" s="43"/>
      <c r="F79" s="40"/>
      <c r="G79" s="59" t="s">
        <v>25</v>
      </c>
      <c r="H79" s="14"/>
      <c r="I79" s="14" t="s">
        <v>78</v>
      </c>
      <c r="J79" s="100">
        <v>160</v>
      </c>
      <c r="K79" s="100">
        <v>187.82000000000005</v>
      </c>
      <c r="L79" s="100">
        <v>155</v>
      </c>
      <c r="M79" s="101">
        <v>81.947999999999993</v>
      </c>
    </row>
    <row r="80" spans="4:13" ht="34.950000000000003" customHeight="1" x14ac:dyDescent="0.4">
      <c r="D80" s="42"/>
      <c r="E80" s="43"/>
      <c r="F80" s="40"/>
      <c r="G80" s="60" t="s">
        <v>26</v>
      </c>
      <c r="H80" s="32"/>
      <c r="I80" s="32" t="s">
        <v>78</v>
      </c>
      <c r="J80" s="102">
        <v>7955</v>
      </c>
      <c r="K80" s="102">
        <v>5168</v>
      </c>
      <c r="L80" s="102">
        <v>8798.17</v>
      </c>
      <c r="M80" s="103">
        <v>3877.15</v>
      </c>
    </row>
    <row r="81" spans="4:13" ht="34.950000000000003" customHeight="1" x14ac:dyDescent="0.4">
      <c r="D81" s="44"/>
      <c r="E81" s="45"/>
      <c r="F81" s="41"/>
      <c r="G81" s="58"/>
      <c r="H81" s="122" t="s">
        <v>87</v>
      </c>
      <c r="I81" s="35" t="s">
        <v>78</v>
      </c>
      <c r="J81" s="36">
        <f>SUM(J77:J80)</f>
        <v>12122</v>
      </c>
      <c r="K81" s="36">
        <f t="shared" ref="K81:M81" si="14">SUM(K77:K80)</f>
        <v>10131.82</v>
      </c>
      <c r="L81" s="36">
        <f t="shared" si="14"/>
        <v>10280.64</v>
      </c>
      <c r="M81" s="37">
        <f t="shared" si="14"/>
        <v>8748.8680000000004</v>
      </c>
    </row>
    <row r="82" spans="4:13" ht="34.950000000000003" customHeight="1" x14ac:dyDescent="0.4">
      <c r="D82" s="147" t="s">
        <v>88</v>
      </c>
      <c r="E82" s="148"/>
      <c r="F82" s="39" t="s">
        <v>75</v>
      </c>
      <c r="G82" s="149" t="s">
        <v>23</v>
      </c>
      <c r="H82" s="34"/>
      <c r="I82" s="34" t="s">
        <v>78</v>
      </c>
      <c r="J82" s="150">
        <v>47.87</v>
      </c>
      <c r="K82" s="150">
        <v>28.35</v>
      </c>
      <c r="L82" s="150">
        <v>55</v>
      </c>
      <c r="M82" s="151">
        <v>61.97</v>
      </c>
    </row>
    <row r="83" spans="4:13" ht="34.950000000000003" customHeight="1" x14ac:dyDescent="0.4">
      <c r="D83" s="42"/>
      <c r="E83" s="43"/>
      <c r="F83" s="40"/>
      <c r="G83" s="59" t="s">
        <v>50</v>
      </c>
      <c r="H83" s="14"/>
      <c r="I83" s="14" t="s">
        <v>78</v>
      </c>
      <c r="J83" s="100">
        <v>177.81</v>
      </c>
      <c r="K83" s="100">
        <v>88.5</v>
      </c>
      <c r="L83" s="100">
        <v>126.71</v>
      </c>
      <c r="M83" s="101">
        <v>27.97</v>
      </c>
    </row>
    <row r="84" spans="4:13" ht="34.950000000000003" customHeight="1" x14ac:dyDescent="0.4">
      <c r="D84" s="42"/>
      <c r="E84" s="43"/>
      <c r="F84" s="40"/>
      <c r="G84" s="59" t="s">
        <v>25</v>
      </c>
      <c r="H84" s="14"/>
      <c r="I84" s="14" t="s">
        <v>78</v>
      </c>
      <c r="J84" s="100">
        <v>1897.89</v>
      </c>
      <c r="K84" s="100">
        <v>1311.26</v>
      </c>
      <c r="L84" s="100">
        <v>1572</v>
      </c>
      <c r="M84" s="101">
        <v>2568.02</v>
      </c>
    </row>
    <row r="85" spans="4:13" ht="34.950000000000003" customHeight="1" x14ac:dyDescent="0.4">
      <c r="D85" s="42"/>
      <c r="E85" s="43"/>
      <c r="F85" s="40"/>
      <c r="G85" s="60" t="s">
        <v>26</v>
      </c>
      <c r="H85" s="32"/>
      <c r="I85" s="32" t="s">
        <v>78</v>
      </c>
      <c r="J85" s="102">
        <v>787.64</v>
      </c>
      <c r="K85" s="102">
        <v>909.66</v>
      </c>
      <c r="L85" s="102">
        <v>1204.94</v>
      </c>
      <c r="M85" s="103">
        <v>701.73</v>
      </c>
    </row>
    <row r="86" spans="4:13" ht="34.950000000000003" customHeight="1" x14ac:dyDescent="0.4">
      <c r="D86" s="42"/>
      <c r="E86" s="43"/>
      <c r="F86" s="40"/>
      <c r="G86" s="58"/>
      <c r="H86" s="122" t="s">
        <v>89</v>
      </c>
      <c r="I86" s="35" t="s">
        <v>78</v>
      </c>
      <c r="J86" s="36">
        <f>SUM(J82:J85)</f>
        <v>2911.21</v>
      </c>
      <c r="K86" s="36">
        <f t="shared" ref="K86:M86" si="15">SUM(K82:K85)</f>
        <v>2337.77</v>
      </c>
      <c r="L86" s="36">
        <f t="shared" si="15"/>
        <v>2958.65</v>
      </c>
      <c r="M86" s="37">
        <f t="shared" si="15"/>
        <v>3359.69</v>
      </c>
    </row>
    <row r="87" spans="4:13" ht="34.950000000000003" customHeight="1" x14ac:dyDescent="0.4">
      <c r="D87" s="42"/>
      <c r="E87" s="43"/>
      <c r="F87" s="39" t="s">
        <v>76</v>
      </c>
      <c r="G87" s="144" t="s">
        <v>23</v>
      </c>
      <c r="H87" s="34" t="s">
        <v>82</v>
      </c>
      <c r="I87" s="34" t="s">
        <v>78</v>
      </c>
      <c r="J87" s="145" t="s">
        <v>85</v>
      </c>
      <c r="K87" s="145" t="s">
        <v>85</v>
      </c>
      <c r="L87" s="145">
        <v>1</v>
      </c>
      <c r="M87" s="146">
        <v>6.75</v>
      </c>
    </row>
    <row r="88" spans="4:13" ht="34.950000000000003" customHeight="1" x14ac:dyDescent="0.4">
      <c r="D88" s="42"/>
      <c r="E88" s="43"/>
      <c r="F88" s="40"/>
      <c r="G88" s="73"/>
      <c r="H88" s="14" t="s">
        <v>80</v>
      </c>
      <c r="I88" s="14" t="s">
        <v>78</v>
      </c>
      <c r="J88" s="15">
        <v>5</v>
      </c>
      <c r="K88" s="15">
        <v>15</v>
      </c>
      <c r="L88" s="15">
        <v>16</v>
      </c>
      <c r="M88" s="134">
        <v>6.59</v>
      </c>
    </row>
    <row r="89" spans="4:13" ht="34.950000000000003" customHeight="1" x14ac:dyDescent="0.4">
      <c r="D89" s="42"/>
      <c r="E89" s="43"/>
      <c r="F89" s="40"/>
      <c r="G89" s="74"/>
      <c r="H89" s="14" t="s">
        <v>81</v>
      </c>
      <c r="I89" s="14" t="s">
        <v>78</v>
      </c>
      <c r="J89" s="15" t="s">
        <v>85</v>
      </c>
      <c r="K89" s="15" t="s">
        <v>85</v>
      </c>
      <c r="L89" s="15">
        <v>39</v>
      </c>
      <c r="M89" s="134">
        <v>0</v>
      </c>
    </row>
    <row r="90" spans="4:13" ht="34.950000000000003" customHeight="1" x14ac:dyDescent="0.4">
      <c r="D90" s="42"/>
      <c r="E90" s="43"/>
      <c r="F90" s="40"/>
      <c r="G90" s="75" t="s">
        <v>50</v>
      </c>
      <c r="H90" s="14" t="s">
        <v>83</v>
      </c>
      <c r="I90" s="14" t="s">
        <v>78</v>
      </c>
      <c r="J90" s="15">
        <v>64</v>
      </c>
      <c r="K90" s="15">
        <v>50</v>
      </c>
      <c r="L90" s="15">
        <v>0</v>
      </c>
      <c r="M90" s="134">
        <v>0</v>
      </c>
    </row>
    <row r="91" spans="4:13" ht="34.950000000000003" customHeight="1" x14ac:dyDescent="0.4">
      <c r="D91" s="42"/>
      <c r="E91" s="43"/>
      <c r="F91" s="40"/>
      <c r="G91" s="73"/>
      <c r="H91" s="14" t="s">
        <v>80</v>
      </c>
      <c r="I91" s="14" t="s">
        <v>78</v>
      </c>
      <c r="J91" s="15" t="s">
        <v>85</v>
      </c>
      <c r="K91" s="15" t="s">
        <v>85</v>
      </c>
      <c r="L91" s="15">
        <v>39.56</v>
      </c>
      <c r="M91" s="134">
        <v>4.1100000000000003</v>
      </c>
    </row>
    <row r="92" spans="4:13" ht="34.950000000000003" customHeight="1" x14ac:dyDescent="0.4">
      <c r="D92" s="42"/>
      <c r="E92" s="43"/>
      <c r="F92" s="40"/>
      <c r="G92" s="74"/>
      <c r="H92" s="14" t="s">
        <v>81</v>
      </c>
      <c r="I92" s="14" t="s">
        <v>78</v>
      </c>
      <c r="J92" s="15" t="s">
        <v>85</v>
      </c>
      <c r="K92" s="15" t="s">
        <v>85</v>
      </c>
      <c r="L92" s="15">
        <v>87.15</v>
      </c>
      <c r="M92" s="134">
        <v>23.86</v>
      </c>
    </row>
    <row r="93" spans="4:13" ht="34.950000000000003" customHeight="1" x14ac:dyDescent="0.4">
      <c r="D93" s="42"/>
      <c r="E93" s="43"/>
      <c r="F93" s="40"/>
      <c r="G93" s="75" t="s">
        <v>25</v>
      </c>
      <c r="H93" s="14" t="s">
        <v>83</v>
      </c>
      <c r="I93" s="14" t="s">
        <v>78</v>
      </c>
      <c r="J93" s="15">
        <v>7</v>
      </c>
      <c r="K93" s="15">
        <v>18</v>
      </c>
      <c r="L93" s="15">
        <v>9</v>
      </c>
      <c r="M93" s="134">
        <v>0</v>
      </c>
    </row>
    <row r="94" spans="4:13" ht="34.950000000000003" customHeight="1" x14ac:dyDescent="0.4">
      <c r="D94" s="42"/>
      <c r="E94" s="43"/>
      <c r="F94" s="40"/>
      <c r="G94" s="73"/>
      <c r="H94" s="14" t="s">
        <v>80</v>
      </c>
      <c r="I94" s="14" t="s">
        <v>78</v>
      </c>
      <c r="J94" s="15">
        <v>1</v>
      </c>
      <c r="K94" s="15">
        <v>1</v>
      </c>
      <c r="L94" s="15">
        <v>1</v>
      </c>
      <c r="M94" s="134">
        <v>31.93</v>
      </c>
    </row>
    <row r="95" spans="4:13" ht="34.950000000000003" customHeight="1" x14ac:dyDescent="0.4">
      <c r="D95" s="42"/>
      <c r="E95" s="43"/>
      <c r="F95" s="40"/>
      <c r="G95" s="74"/>
      <c r="H95" s="14" t="s">
        <v>81</v>
      </c>
      <c r="I95" s="14" t="s">
        <v>78</v>
      </c>
      <c r="J95" s="15">
        <v>1411</v>
      </c>
      <c r="K95" s="15">
        <v>577</v>
      </c>
      <c r="L95" s="15">
        <v>1563</v>
      </c>
      <c r="M95" s="134">
        <v>1491.78</v>
      </c>
    </row>
    <row r="96" spans="4:13" ht="34.950000000000003" customHeight="1" x14ac:dyDescent="0.4">
      <c r="D96" s="42"/>
      <c r="E96" s="43"/>
      <c r="F96" s="40"/>
      <c r="G96" s="75" t="s">
        <v>26</v>
      </c>
      <c r="H96" s="14" t="s">
        <v>83</v>
      </c>
      <c r="I96" s="14" t="s">
        <v>78</v>
      </c>
      <c r="J96" s="15">
        <v>123</v>
      </c>
      <c r="K96" s="15">
        <v>318</v>
      </c>
      <c r="L96" s="15">
        <v>711.13</v>
      </c>
      <c r="M96" s="134">
        <v>256.83999999999997</v>
      </c>
    </row>
    <row r="97" spans="4:13" ht="34.950000000000003" customHeight="1" x14ac:dyDescent="0.4">
      <c r="D97" s="42"/>
      <c r="E97" s="43"/>
      <c r="F97" s="40"/>
      <c r="G97" s="73"/>
      <c r="H97" s="14" t="s">
        <v>80</v>
      </c>
      <c r="I97" s="14" t="s">
        <v>78</v>
      </c>
      <c r="J97" s="15">
        <v>57</v>
      </c>
      <c r="K97" s="15">
        <v>190</v>
      </c>
      <c r="L97" s="15">
        <v>130.56</v>
      </c>
      <c r="M97" s="134">
        <v>116.14</v>
      </c>
    </row>
    <row r="98" spans="4:13" ht="34.950000000000003" customHeight="1" x14ac:dyDescent="0.4">
      <c r="D98" s="42"/>
      <c r="E98" s="43"/>
      <c r="F98" s="40"/>
      <c r="G98" s="73"/>
      <c r="H98" s="66" t="s">
        <v>81</v>
      </c>
      <c r="I98" s="66" t="s">
        <v>78</v>
      </c>
      <c r="J98" s="142">
        <v>9</v>
      </c>
      <c r="K98" s="142" t="s">
        <v>85</v>
      </c>
      <c r="L98" s="142">
        <v>363.25</v>
      </c>
      <c r="M98" s="143">
        <v>328.75</v>
      </c>
    </row>
    <row r="99" spans="4:13" ht="34.950000000000003" customHeight="1" x14ac:dyDescent="0.4">
      <c r="D99" s="42"/>
      <c r="E99" s="43"/>
      <c r="F99" s="41"/>
      <c r="G99" s="58"/>
      <c r="H99" s="122" t="s">
        <v>90</v>
      </c>
      <c r="I99" s="35" t="s">
        <v>78</v>
      </c>
      <c r="J99" s="36">
        <f>SUM(J87:J98)</f>
        <v>1677</v>
      </c>
      <c r="K99" s="36">
        <f t="shared" ref="K99" si="16">SUM(K87:K98)</f>
        <v>1169</v>
      </c>
      <c r="L99" s="36">
        <f t="shared" ref="L99" si="17">SUM(L87:L98)</f>
        <v>2960.65</v>
      </c>
      <c r="M99" s="37">
        <f t="shared" ref="M99" si="18">SUM(M87:M98)</f>
        <v>2266.75</v>
      </c>
    </row>
    <row r="100" spans="4:13" ht="34.950000000000003" customHeight="1" x14ac:dyDescent="0.4">
      <c r="D100" s="42"/>
      <c r="E100" s="43"/>
      <c r="F100" s="40" t="s">
        <v>86</v>
      </c>
      <c r="G100" s="60" t="s">
        <v>23</v>
      </c>
      <c r="H100" s="32"/>
      <c r="I100" s="32" t="s">
        <v>78</v>
      </c>
      <c r="J100" s="102">
        <v>43</v>
      </c>
      <c r="K100" s="102">
        <v>13</v>
      </c>
      <c r="L100" s="102">
        <v>2.7</v>
      </c>
      <c r="M100" s="103">
        <v>48.63</v>
      </c>
    </row>
    <row r="101" spans="4:13" ht="34.950000000000003" customHeight="1" x14ac:dyDescent="0.4">
      <c r="D101" s="42"/>
      <c r="E101" s="43"/>
      <c r="F101" s="40"/>
      <c r="G101" s="59" t="s">
        <v>50</v>
      </c>
      <c r="H101" s="14"/>
      <c r="I101" s="14" t="s">
        <v>78</v>
      </c>
      <c r="J101" s="100">
        <v>113.31999999999994</v>
      </c>
      <c r="K101" s="100">
        <v>39</v>
      </c>
      <c r="L101" s="100">
        <v>87.15</v>
      </c>
      <c r="M101" s="101">
        <v>23.86</v>
      </c>
    </row>
    <row r="102" spans="4:13" ht="34.950000000000003" customHeight="1" x14ac:dyDescent="0.4">
      <c r="D102" s="42"/>
      <c r="E102" s="43"/>
      <c r="F102" s="40"/>
      <c r="G102" s="59" t="s">
        <v>25</v>
      </c>
      <c r="H102" s="14"/>
      <c r="I102" s="14" t="s">
        <v>78</v>
      </c>
      <c r="J102" s="100">
        <v>479</v>
      </c>
      <c r="K102" s="100">
        <v>715</v>
      </c>
      <c r="L102" s="100">
        <v>752</v>
      </c>
      <c r="M102" s="101">
        <v>1044.31</v>
      </c>
    </row>
    <row r="103" spans="4:13" ht="34.950000000000003" customHeight="1" x14ac:dyDescent="0.4">
      <c r="D103" s="42"/>
      <c r="E103" s="43"/>
      <c r="F103" s="40"/>
      <c r="G103" s="60" t="s">
        <v>26</v>
      </c>
      <c r="H103" s="32"/>
      <c r="I103" s="32" t="s">
        <v>78</v>
      </c>
      <c r="J103" s="102">
        <v>599</v>
      </c>
      <c r="K103" s="102">
        <v>402</v>
      </c>
      <c r="L103" s="102">
        <v>363.25</v>
      </c>
      <c r="M103" s="103">
        <v>326.29000000000002</v>
      </c>
    </row>
    <row r="104" spans="4:13" ht="34.950000000000003" customHeight="1" thickBot="1" x14ac:dyDescent="0.45">
      <c r="D104" s="152"/>
      <c r="E104" s="153"/>
      <c r="F104" s="154"/>
      <c r="G104" s="141"/>
      <c r="H104" s="124" t="s">
        <v>91</v>
      </c>
      <c r="I104" s="125" t="s">
        <v>78</v>
      </c>
      <c r="J104" s="126">
        <f>SUM(J100:J103)</f>
        <v>1234.32</v>
      </c>
      <c r="K104" s="126">
        <f t="shared" ref="K104:M104" si="19">SUM(K100:K103)</f>
        <v>1169</v>
      </c>
      <c r="L104" s="126">
        <f t="shared" si="19"/>
        <v>1205.0999999999999</v>
      </c>
      <c r="M104" s="127">
        <f t="shared" si="19"/>
        <v>1443.09</v>
      </c>
    </row>
    <row r="105" spans="4:13" ht="34.950000000000003" customHeight="1" thickTop="1" thickBot="1" x14ac:dyDescent="0.45">
      <c r="D105" s="135"/>
      <c r="E105" s="135"/>
      <c r="F105" s="136"/>
      <c r="G105" s="137"/>
      <c r="H105" s="138" t="s">
        <v>92</v>
      </c>
      <c r="I105" s="84" t="s">
        <v>95</v>
      </c>
      <c r="J105" s="139">
        <f>SUM(J63,J86)</f>
        <v>22456.962</v>
      </c>
      <c r="K105" s="139">
        <f t="shared" ref="K105:M105" si="20">SUM(K63,K86)</f>
        <v>17668.743999999999</v>
      </c>
      <c r="L105" s="139">
        <f t="shared" si="20"/>
        <v>22473.377</v>
      </c>
      <c r="M105" s="140">
        <f t="shared" si="20"/>
        <v>16549.387999999999</v>
      </c>
    </row>
    <row r="106" spans="4:13" ht="34.950000000000003" customHeight="1" thickTop="1" thickBot="1" x14ac:dyDescent="0.45">
      <c r="D106" s="135"/>
      <c r="E106" s="135"/>
      <c r="F106" s="136"/>
      <c r="G106" s="137"/>
      <c r="H106" s="138" t="s">
        <v>93</v>
      </c>
      <c r="I106" s="84" t="s">
        <v>95</v>
      </c>
      <c r="J106" s="139">
        <f>SUM(J76,J99)</f>
        <v>9100</v>
      </c>
      <c r="K106" s="139">
        <f t="shared" ref="K106:M106" si="21">SUM(K76,K99)</f>
        <v>6403</v>
      </c>
      <c r="L106" s="139">
        <f t="shared" si="21"/>
        <v>18872.68</v>
      </c>
      <c r="M106" s="140">
        <f t="shared" si="21"/>
        <v>11227.44</v>
      </c>
    </row>
    <row r="107" spans="4:13" ht="34.950000000000003" customHeight="1" thickTop="1" thickBot="1" x14ac:dyDescent="0.45">
      <c r="D107" s="135"/>
      <c r="E107" s="135"/>
      <c r="F107" s="136"/>
      <c r="G107" s="137"/>
      <c r="H107" s="138" t="s">
        <v>94</v>
      </c>
      <c r="I107" s="84" t="s">
        <v>95</v>
      </c>
      <c r="J107" s="139">
        <f>SUM(J81,J104)</f>
        <v>13356.32</v>
      </c>
      <c r="K107" s="139">
        <f t="shared" ref="K107:M107" si="22">SUM(K81,K104)</f>
        <v>11300.82</v>
      </c>
      <c r="L107" s="139">
        <f t="shared" si="22"/>
        <v>11485.74</v>
      </c>
      <c r="M107" s="140">
        <f t="shared" si="22"/>
        <v>10191.958000000001</v>
      </c>
    </row>
    <row r="108" spans="4:13" ht="34.950000000000003" customHeight="1" thickTop="1" thickBot="1" x14ac:dyDescent="0.45">
      <c r="D108" s="155"/>
      <c r="E108" s="155"/>
      <c r="F108" s="156"/>
      <c r="G108" s="157"/>
      <c r="H108" s="158" t="s">
        <v>96</v>
      </c>
      <c r="I108" s="89" t="s">
        <v>97</v>
      </c>
      <c r="J108" s="159">
        <f>J107/J105*100</f>
        <v>59.475186358689122</v>
      </c>
      <c r="K108" s="159">
        <f t="shared" ref="K108:M108" si="23">K107/K105*100</f>
        <v>63.959385002125792</v>
      </c>
      <c r="L108" s="159">
        <f t="shared" si="23"/>
        <v>51.108206835136528</v>
      </c>
      <c r="M108" s="160">
        <f t="shared" si="23"/>
        <v>61.585105141048125</v>
      </c>
    </row>
    <row r="109" spans="4:13" ht="19.2" customHeight="1" thickTop="1" x14ac:dyDescent="0.4"/>
    <row r="111" spans="4:13" ht="30" customHeight="1" x14ac:dyDescent="0.4">
      <c r="D111" s="131" t="s">
        <v>100</v>
      </c>
    </row>
    <row r="112" spans="4:13" ht="30" customHeight="1" x14ac:dyDescent="0.4">
      <c r="D112" s="28"/>
      <c r="E112" s="133" t="s">
        <v>101</v>
      </c>
    </row>
    <row r="113" spans="5:13" ht="19.2" customHeight="1" thickBot="1" x14ac:dyDescent="0.45"/>
    <row r="114" spans="5:13" ht="34.950000000000003" customHeight="1" thickTop="1" thickBot="1" x14ac:dyDescent="0.45">
      <c r="E114" s="165" t="s">
        <v>104</v>
      </c>
      <c r="F114" s="99" t="s">
        <v>44</v>
      </c>
      <c r="G114" s="99" t="s">
        <v>102</v>
      </c>
      <c r="H114" s="99" t="s">
        <v>46</v>
      </c>
      <c r="I114" s="99" t="s">
        <v>55</v>
      </c>
      <c r="J114" s="99" t="s">
        <v>56</v>
      </c>
      <c r="K114" s="99" t="s">
        <v>18</v>
      </c>
      <c r="L114" s="98" t="s">
        <v>47</v>
      </c>
      <c r="M114" s="12"/>
    </row>
    <row r="115" spans="5:13" ht="34.950000000000003" customHeight="1" thickTop="1" x14ac:dyDescent="0.4">
      <c r="E115" s="166" t="s">
        <v>105</v>
      </c>
      <c r="F115" s="60" t="s">
        <v>23</v>
      </c>
      <c r="G115" s="32" t="s">
        <v>103</v>
      </c>
      <c r="H115" s="32" t="s">
        <v>78</v>
      </c>
      <c r="I115" s="21">
        <v>8547029</v>
      </c>
      <c r="J115" s="21">
        <v>8905651</v>
      </c>
      <c r="K115" s="21">
        <v>8610648.2029729858</v>
      </c>
      <c r="L115" s="162">
        <v>8420272</v>
      </c>
      <c r="M115" s="12"/>
    </row>
    <row r="116" spans="5:13" ht="34.950000000000003" customHeight="1" x14ac:dyDescent="0.4">
      <c r="E116" s="167"/>
      <c r="F116" s="59" t="s">
        <v>50</v>
      </c>
      <c r="G116" s="14" t="s">
        <v>103</v>
      </c>
      <c r="H116" s="14" t="s">
        <v>78</v>
      </c>
      <c r="I116" s="15" t="s">
        <v>85</v>
      </c>
      <c r="J116" s="15" t="s">
        <v>85</v>
      </c>
      <c r="K116" s="15">
        <v>0</v>
      </c>
      <c r="L116" s="134">
        <v>0</v>
      </c>
      <c r="M116" s="12"/>
    </row>
    <row r="117" spans="5:13" ht="34.950000000000003" customHeight="1" x14ac:dyDescent="0.4">
      <c r="E117" s="167"/>
      <c r="F117" s="59" t="s">
        <v>25</v>
      </c>
      <c r="G117" s="14" t="s">
        <v>103</v>
      </c>
      <c r="H117" s="14" t="s">
        <v>78</v>
      </c>
      <c r="I117" s="15">
        <v>4071954</v>
      </c>
      <c r="J117" s="15">
        <v>3684237</v>
      </c>
      <c r="K117" s="15">
        <v>3684237</v>
      </c>
      <c r="L117" s="134">
        <v>3937698</v>
      </c>
      <c r="M117" s="12"/>
    </row>
    <row r="118" spans="5:13" ht="34.950000000000003" customHeight="1" x14ac:dyDescent="0.4">
      <c r="E118" s="167"/>
      <c r="F118" s="60" t="s">
        <v>26</v>
      </c>
      <c r="G118" s="32" t="s">
        <v>103</v>
      </c>
      <c r="H118" s="32" t="s">
        <v>78</v>
      </c>
      <c r="I118" s="21">
        <v>8175326</v>
      </c>
      <c r="J118" s="21">
        <v>6813852</v>
      </c>
      <c r="K118" s="21">
        <v>2985853.52</v>
      </c>
      <c r="L118" s="162">
        <v>6691161</v>
      </c>
      <c r="M118" s="12"/>
    </row>
    <row r="119" spans="5:13" ht="34.950000000000003" customHeight="1" x14ac:dyDescent="0.4">
      <c r="E119" s="167"/>
      <c r="F119" s="65"/>
      <c r="G119" s="175" t="s">
        <v>110</v>
      </c>
      <c r="H119" s="61" t="s">
        <v>78</v>
      </c>
      <c r="I119" s="176">
        <f>SUM(I115:I118)</f>
        <v>20794309</v>
      </c>
      <c r="J119" s="176">
        <f t="shared" ref="J119:L119" si="24">SUM(J115:J118)</f>
        <v>19403740</v>
      </c>
      <c r="K119" s="176">
        <f t="shared" si="24"/>
        <v>15280738.722972985</v>
      </c>
      <c r="L119" s="177">
        <f t="shared" si="24"/>
        <v>19049131</v>
      </c>
      <c r="M119" s="12"/>
    </row>
    <row r="120" spans="5:13" ht="34.950000000000003" customHeight="1" x14ac:dyDescent="0.4">
      <c r="E120" s="178" t="s">
        <v>106</v>
      </c>
      <c r="F120" s="149" t="s">
        <v>23</v>
      </c>
      <c r="G120" s="34"/>
      <c r="H120" s="34" t="s">
        <v>78</v>
      </c>
      <c r="I120" s="145">
        <v>7038038</v>
      </c>
      <c r="J120" s="145">
        <v>7505711</v>
      </c>
      <c r="K120" s="145">
        <v>7132036</v>
      </c>
      <c r="L120" s="146">
        <v>6942187</v>
      </c>
    </row>
    <row r="121" spans="5:13" ht="34.950000000000003" customHeight="1" x14ac:dyDescent="0.4">
      <c r="E121" s="167"/>
      <c r="F121" s="59" t="s">
        <v>50</v>
      </c>
      <c r="G121" s="14"/>
      <c r="H121" s="14" t="s">
        <v>78</v>
      </c>
      <c r="I121" s="15">
        <v>1508991</v>
      </c>
      <c r="J121" s="15">
        <v>1400290</v>
      </c>
      <c r="K121" s="15">
        <v>1478612.2029729863</v>
      </c>
      <c r="L121" s="134">
        <v>1478085</v>
      </c>
    </row>
    <row r="122" spans="5:13" ht="34.950000000000003" customHeight="1" x14ac:dyDescent="0.4">
      <c r="E122" s="167"/>
      <c r="F122" s="59" t="s">
        <v>25</v>
      </c>
      <c r="G122" s="14"/>
      <c r="H122" s="14" t="s">
        <v>78</v>
      </c>
      <c r="I122" s="15">
        <v>4048972</v>
      </c>
      <c r="J122" s="15">
        <v>3648237</v>
      </c>
      <c r="K122" s="15">
        <v>3684237</v>
      </c>
      <c r="L122" s="134">
        <v>3937698</v>
      </c>
    </row>
    <row r="123" spans="5:13" ht="34.950000000000003" customHeight="1" x14ac:dyDescent="0.4">
      <c r="E123" s="167"/>
      <c r="F123" s="60" t="s">
        <v>26</v>
      </c>
      <c r="G123" s="32"/>
      <c r="H123" s="32" t="s">
        <v>78</v>
      </c>
      <c r="I123" s="21">
        <v>3795750</v>
      </c>
      <c r="J123" s="21">
        <v>3090948</v>
      </c>
      <c r="K123" s="21">
        <v>2985853.52</v>
      </c>
      <c r="L123" s="162">
        <v>2502740</v>
      </c>
    </row>
    <row r="124" spans="5:13" ht="34.950000000000003" customHeight="1" x14ac:dyDescent="0.4">
      <c r="E124" s="168"/>
      <c r="F124" s="58"/>
      <c r="G124" s="122" t="s">
        <v>109</v>
      </c>
      <c r="H124" s="35" t="s">
        <v>78</v>
      </c>
      <c r="I124" s="163">
        <f>SUM(I120:I123)</f>
        <v>16391751</v>
      </c>
      <c r="J124" s="163">
        <f t="shared" ref="J124:L124" si="25">SUM(J120:J123)</f>
        <v>15645186</v>
      </c>
      <c r="K124" s="163">
        <f t="shared" si="25"/>
        <v>15280738.722972985</v>
      </c>
      <c r="L124" s="164">
        <f t="shared" si="25"/>
        <v>14860710</v>
      </c>
    </row>
    <row r="125" spans="5:13" ht="34.950000000000003" customHeight="1" x14ac:dyDescent="0.4">
      <c r="E125" s="167" t="s">
        <v>107</v>
      </c>
      <c r="F125" s="60" t="s">
        <v>23</v>
      </c>
      <c r="G125" s="32"/>
      <c r="H125" s="32" t="s">
        <v>78</v>
      </c>
      <c r="I125" s="21">
        <v>0</v>
      </c>
      <c r="J125" s="21" t="s">
        <v>85</v>
      </c>
      <c r="K125" s="21">
        <v>0</v>
      </c>
      <c r="L125" s="162">
        <v>0</v>
      </c>
    </row>
    <row r="126" spans="5:13" ht="34.950000000000003" customHeight="1" x14ac:dyDescent="0.4">
      <c r="E126" s="167"/>
      <c r="F126" s="59" t="s">
        <v>50</v>
      </c>
      <c r="G126" s="14"/>
      <c r="H126" s="14" t="s">
        <v>78</v>
      </c>
      <c r="I126" s="15">
        <v>0</v>
      </c>
      <c r="J126" s="15" t="s">
        <v>85</v>
      </c>
      <c r="K126" s="15">
        <v>0</v>
      </c>
      <c r="L126" s="134">
        <v>0</v>
      </c>
    </row>
    <row r="127" spans="5:13" ht="34.950000000000003" customHeight="1" x14ac:dyDescent="0.4">
      <c r="E127" s="167"/>
      <c r="F127" s="59" t="s">
        <v>25</v>
      </c>
      <c r="G127" s="14"/>
      <c r="H127" s="14" t="s">
        <v>78</v>
      </c>
      <c r="I127" s="15">
        <v>0</v>
      </c>
      <c r="J127" s="15" t="s">
        <v>85</v>
      </c>
      <c r="K127" s="15">
        <v>0</v>
      </c>
      <c r="L127" s="134">
        <v>0</v>
      </c>
    </row>
    <row r="128" spans="5:13" ht="34.950000000000003" customHeight="1" x14ac:dyDescent="0.4">
      <c r="E128" s="167"/>
      <c r="F128" s="60" t="s">
        <v>26</v>
      </c>
      <c r="G128" s="32"/>
      <c r="H128" s="32" t="s">
        <v>78</v>
      </c>
      <c r="I128" s="21">
        <v>0</v>
      </c>
      <c r="J128" s="21">
        <v>336178</v>
      </c>
      <c r="K128" s="21">
        <v>3903528.72</v>
      </c>
      <c r="L128" s="162">
        <v>3312324</v>
      </c>
    </row>
    <row r="129" spans="4:13" ht="34.950000000000003" customHeight="1" thickBot="1" x14ac:dyDescent="0.45">
      <c r="E129" s="169"/>
      <c r="F129" s="170"/>
      <c r="G129" s="171" t="s">
        <v>108</v>
      </c>
      <c r="H129" s="172" t="s">
        <v>78</v>
      </c>
      <c r="I129" s="173">
        <f>SUM(I125:I128)</f>
        <v>0</v>
      </c>
      <c r="J129" s="173">
        <f t="shared" ref="J129:L129" si="26">SUM(J125:J128)</f>
        <v>336178</v>
      </c>
      <c r="K129" s="173">
        <f t="shared" si="26"/>
        <v>3903528.72</v>
      </c>
      <c r="L129" s="174">
        <f t="shared" si="26"/>
        <v>3312324</v>
      </c>
    </row>
    <row r="130" spans="4:13" ht="19.2" customHeight="1" thickTop="1" x14ac:dyDescent="0.4"/>
    <row r="131" spans="4:13" ht="19.2" customHeight="1" x14ac:dyDescent="0.25">
      <c r="E131" s="132" t="s">
        <v>111</v>
      </c>
    </row>
    <row r="133" spans="4:13" ht="30" customHeight="1" x14ac:dyDescent="0.4">
      <c r="D133" s="131" t="s">
        <v>112</v>
      </c>
    </row>
    <row r="134" spans="4:13" ht="30" customHeight="1" x14ac:dyDescent="0.4">
      <c r="D134" s="28"/>
      <c r="E134" s="133" t="s">
        <v>113</v>
      </c>
    </row>
    <row r="135" spans="4:13" ht="19.2" customHeight="1" thickBot="1" x14ac:dyDescent="0.45"/>
    <row r="136" spans="4:13" ht="34.950000000000003" customHeight="1" thickTop="1" thickBot="1" x14ac:dyDescent="0.45">
      <c r="E136" s="165" t="s">
        <v>104</v>
      </c>
      <c r="F136" s="99" t="s">
        <v>44</v>
      </c>
      <c r="G136" s="99" t="s">
        <v>46</v>
      </c>
      <c r="H136" s="99" t="s">
        <v>55</v>
      </c>
      <c r="I136" s="99" t="s">
        <v>56</v>
      </c>
      <c r="J136" s="98" t="s">
        <v>47</v>
      </c>
      <c r="K136" s="12"/>
      <c r="L136" s="12"/>
      <c r="M136" s="12"/>
    </row>
    <row r="137" spans="4:13" ht="34.950000000000003" customHeight="1" thickTop="1" x14ac:dyDescent="0.4">
      <c r="E137" s="189" t="s">
        <v>114</v>
      </c>
      <c r="F137" s="60" t="s">
        <v>23</v>
      </c>
      <c r="G137" s="32" t="s">
        <v>78</v>
      </c>
      <c r="H137" s="179">
        <v>29.506</v>
      </c>
      <c r="I137" s="179">
        <v>22.948</v>
      </c>
      <c r="J137" s="180">
        <v>21.460999999999999</v>
      </c>
      <c r="K137" s="12"/>
      <c r="L137" s="12"/>
      <c r="M137" s="12"/>
    </row>
    <row r="138" spans="4:13" ht="34.950000000000003" customHeight="1" x14ac:dyDescent="0.4">
      <c r="E138" s="189"/>
      <c r="F138" s="59" t="s">
        <v>50</v>
      </c>
      <c r="G138" s="14" t="s">
        <v>78</v>
      </c>
      <c r="H138" s="181">
        <v>100.843</v>
      </c>
      <c r="I138" s="181">
        <v>117.581</v>
      </c>
      <c r="J138" s="182">
        <v>112.419</v>
      </c>
      <c r="K138" s="12"/>
      <c r="L138" s="12"/>
      <c r="M138" s="12"/>
    </row>
    <row r="139" spans="4:13" ht="34.950000000000003" customHeight="1" x14ac:dyDescent="0.4">
      <c r="E139" s="189"/>
      <c r="F139" s="59" t="s">
        <v>25</v>
      </c>
      <c r="G139" s="14" t="s">
        <v>78</v>
      </c>
      <c r="H139" s="181">
        <v>159.97</v>
      </c>
      <c r="I139" s="181">
        <v>121.46</v>
      </c>
      <c r="J139" s="182">
        <v>141.1</v>
      </c>
      <c r="K139" s="12"/>
      <c r="L139" s="12"/>
      <c r="M139" s="12"/>
    </row>
    <row r="140" spans="4:13" ht="34.950000000000003" customHeight="1" x14ac:dyDescent="0.4">
      <c r="E140" s="189"/>
      <c r="F140" s="60" t="s">
        <v>26</v>
      </c>
      <c r="G140" s="32" t="s">
        <v>78</v>
      </c>
      <c r="H140" s="179">
        <v>13.319000000000001</v>
      </c>
      <c r="I140" s="179">
        <v>3.9609999999999999</v>
      </c>
      <c r="J140" s="180">
        <v>0.182</v>
      </c>
      <c r="K140" s="12"/>
      <c r="L140" s="12"/>
      <c r="M140" s="12"/>
    </row>
    <row r="141" spans="4:13" ht="34.950000000000003" customHeight="1" x14ac:dyDescent="0.4">
      <c r="E141" s="189"/>
      <c r="F141" s="65"/>
      <c r="G141" s="175" t="s">
        <v>117</v>
      </c>
      <c r="H141" s="183">
        <f>SUM(H137:H140)</f>
        <v>303.63799999999998</v>
      </c>
      <c r="I141" s="183">
        <f t="shared" ref="I141:J141" si="27">SUM(I137:I140)</f>
        <v>265.95</v>
      </c>
      <c r="J141" s="184">
        <f t="shared" ref="J141" si="28">SUM(J137:J140)</f>
        <v>275.16200000000003</v>
      </c>
      <c r="K141" s="12"/>
      <c r="L141" s="12"/>
      <c r="M141" s="12"/>
    </row>
    <row r="142" spans="4:13" ht="34.950000000000003" customHeight="1" x14ac:dyDescent="0.4">
      <c r="E142" s="189" t="s">
        <v>115</v>
      </c>
      <c r="F142" s="149" t="s">
        <v>23</v>
      </c>
      <c r="G142" s="34" t="s">
        <v>78</v>
      </c>
      <c r="H142" s="185" t="s">
        <v>85</v>
      </c>
      <c r="I142" s="185" t="s">
        <v>85</v>
      </c>
      <c r="J142" s="186">
        <v>0</v>
      </c>
      <c r="K142" s="2"/>
      <c r="L142" s="2"/>
    </row>
    <row r="143" spans="4:13" ht="34.950000000000003" customHeight="1" x14ac:dyDescent="0.4">
      <c r="E143" s="189"/>
      <c r="F143" s="59" t="s">
        <v>50</v>
      </c>
      <c r="G143" s="14" t="s">
        <v>78</v>
      </c>
      <c r="H143" s="181">
        <v>0.111</v>
      </c>
      <c r="I143" s="181" t="s">
        <v>85</v>
      </c>
      <c r="J143" s="182">
        <v>0</v>
      </c>
      <c r="K143" s="2"/>
      <c r="L143" s="2"/>
    </row>
    <row r="144" spans="4:13" ht="34.950000000000003" customHeight="1" x14ac:dyDescent="0.4">
      <c r="E144" s="189"/>
      <c r="F144" s="59" t="s">
        <v>25</v>
      </c>
      <c r="G144" s="14" t="s">
        <v>78</v>
      </c>
      <c r="H144" s="181">
        <v>12.37</v>
      </c>
      <c r="I144" s="181" t="s">
        <v>85</v>
      </c>
      <c r="J144" s="182">
        <v>2.64</v>
      </c>
      <c r="K144" s="2"/>
      <c r="L144" s="2"/>
    </row>
    <row r="145" spans="4:13" ht="34.950000000000003" customHeight="1" x14ac:dyDescent="0.4">
      <c r="E145" s="189"/>
      <c r="F145" s="60" t="s">
        <v>26</v>
      </c>
      <c r="G145" s="32" t="s">
        <v>78</v>
      </c>
      <c r="H145" s="179" t="s">
        <v>85</v>
      </c>
      <c r="I145" s="179" t="s">
        <v>85</v>
      </c>
      <c r="J145" s="180">
        <v>0</v>
      </c>
      <c r="K145" s="2"/>
      <c r="L145" s="2"/>
    </row>
    <row r="146" spans="4:13" ht="34.950000000000003" customHeight="1" x14ac:dyDescent="0.4">
      <c r="E146" s="189"/>
      <c r="F146" s="65"/>
      <c r="G146" s="175" t="s">
        <v>118</v>
      </c>
      <c r="H146" s="183">
        <f>SUM(H142:H145)</f>
        <v>12.481</v>
      </c>
      <c r="I146" s="183">
        <f t="shared" ref="I146:J146" si="29">SUM(I142:I145)</f>
        <v>0</v>
      </c>
      <c r="J146" s="184">
        <f t="shared" ref="J146" si="30">SUM(J142:J145)</f>
        <v>2.64</v>
      </c>
      <c r="K146" s="2"/>
      <c r="L146" s="2"/>
    </row>
    <row r="147" spans="4:13" ht="34.950000000000003" customHeight="1" x14ac:dyDescent="0.4">
      <c r="E147" s="189" t="s">
        <v>116</v>
      </c>
      <c r="F147" s="149" t="s">
        <v>23</v>
      </c>
      <c r="G147" s="34" t="s">
        <v>78</v>
      </c>
      <c r="H147" s="185">
        <v>2.2149999999999999</v>
      </c>
      <c r="I147" s="185">
        <v>2.1339999999999999</v>
      </c>
      <c r="J147" s="186">
        <v>1.0580000000000001</v>
      </c>
      <c r="K147" s="2"/>
      <c r="L147" s="2"/>
    </row>
    <row r="148" spans="4:13" ht="34.950000000000003" customHeight="1" x14ac:dyDescent="0.4">
      <c r="E148" s="189"/>
      <c r="F148" s="59" t="s">
        <v>50</v>
      </c>
      <c r="G148" s="14" t="s">
        <v>78</v>
      </c>
      <c r="H148" s="181">
        <v>2.4350000000000001</v>
      </c>
      <c r="I148" s="181">
        <v>2.5720000000000001</v>
      </c>
      <c r="J148" s="182">
        <v>2.0794999999999999</v>
      </c>
      <c r="K148" s="2"/>
      <c r="L148" s="2"/>
    </row>
    <row r="149" spans="4:13" ht="34.950000000000003" customHeight="1" x14ac:dyDescent="0.4">
      <c r="E149" s="189"/>
      <c r="F149" s="59" t="s">
        <v>25</v>
      </c>
      <c r="G149" s="14" t="s">
        <v>78</v>
      </c>
      <c r="H149" s="181">
        <v>5.55</v>
      </c>
      <c r="I149" s="181">
        <v>4.6500000000000004</v>
      </c>
      <c r="J149" s="182">
        <v>3.62</v>
      </c>
      <c r="K149" s="2"/>
      <c r="L149" s="2"/>
    </row>
    <row r="150" spans="4:13" ht="34.950000000000003" customHeight="1" x14ac:dyDescent="0.4">
      <c r="E150" s="189"/>
      <c r="F150" s="60" t="s">
        <v>26</v>
      </c>
      <c r="G150" s="32" t="s">
        <v>78</v>
      </c>
      <c r="H150" s="179">
        <v>9.8000000000000004E-2</v>
      </c>
      <c r="I150" s="179">
        <v>8.3000000000000004E-2</v>
      </c>
      <c r="J150" s="180">
        <v>4.2999999999999997E-2</v>
      </c>
      <c r="K150" s="2"/>
      <c r="L150" s="2"/>
    </row>
    <row r="151" spans="4:13" ht="34.950000000000003" customHeight="1" thickBot="1" x14ac:dyDescent="0.45">
      <c r="E151" s="190"/>
      <c r="F151" s="170"/>
      <c r="G151" s="171" t="s">
        <v>119</v>
      </c>
      <c r="H151" s="187">
        <f>SUM(H147:H150)</f>
        <v>10.298</v>
      </c>
      <c r="I151" s="187">
        <f t="shared" ref="I151:J151" si="31">SUM(I147:I150)</f>
        <v>9.4390000000000001</v>
      </c>
      <c r="J151" s="188">
        <f t="shared" ref="J151" si="32">SUM(J147:J150)</f>
        <v>6.8005000000000004</v>
      </c>
      <c r="K151" s="2"/>
      <c r="L151" s="2"/>
    </row>
    <row r="152" spans="4:13" ht="19.2" customHeight="1" thickTop="1" x14ac:dyDescent="0.4"/>
    <row r="154" spans="4:13" ht="30" customHeight="1" x14ac:dyDescent="0.4">
      <c r="D154" s="131" t="s">
        <v>120</v>
      </c>
    </row>
    <row r="155" spans="4:13" ht="30" customHeight="1" x14ac:dyDescent="0.4">
      <c r="D155" s="28"/>
      <c r="E155" s="133" t="s">
        <v>121</v>
      </c>
    </row>
    <row r="156" spans="4:13" ht="19.2" customHeight="1" thickBot="1" x14ac:dyDescent="0.45"/>
    <row r="157" spans="4:13" ht="34.950000000000003" customHeight="1" thickTop="1" thickBot="1" x14ac:dyDescent="0.45">
      <c r="E157" s="165" t="s">
        <v>104</v>
      </c>
      <c r="F157" s="99" t="s">
        <v>44</v>
      </c>
      <c r="G157" s="99" t="s">
        <v>46</v>
      </c>
      <c r="H157" s="99" t="s">
        <v>55</v>
      </c>
      <c r="I157" s="99" t="s">
        <v>56</v>
      </c>
      <c r="J157" s="98" t="s">
        <v>47</v>
      </c>
      <c r="K157" s="12"/>
      <c r="L157" s="12"/>
      <c r="M157" s="12"/>
    </row>
    <row r="158" spans="4:13" ht="34.950000000000003" customHeight="1" thickTop="1" x14ac:dyDescent="0.4">
      <c r="E158" s="189" t="s">
        <v>122</v>
      </c>
      <c r="F158" s="60" t="s">
        <v>23</v>
      </c>
      <c r="G158" s="32" t="s">
        <v>78</v>
      </c>
      <c r="H158" s="179">
        <v>3.577</v>
      </c>
      <c r="I158" s="179">
        <v>6.1260000000000003</v>
      </c>
      <c r="J158" s="180">
        <v>5.9470000000000001</v>
      </c>
      <c r="K158" s="12"/>
      <c r="L158" s="12"/>
      <c r="M158" s="12"/>
    </row>
    <row r="159" spans="4:13" ht="34.950000000000003" customHeight="1" x14ac:dyDescent="0.4">
      <c r="E159" s="189"/>
      <c r="F159" s="59" t="s">
        <v>50</v>
      </c>
      <c r="G159" s="14" t="s">
        <v>78</v>
      </c>
      <c r="H159" s="181">
        <v>6.5000000000000002E-2</v>
      </c>
      <c r="I159" s="181">
        <v>0.121</v>
      </c>
      <c r="J159" s="182">
        <v>0.124</v>
      </c>
      <c r="K159" s="12"/>
      <c r="L159" s="12"/>
      <c r="M159" s="12"/>
    </row>
    <row r="160" spans="4:13" ht="34.950000000000003" customHeight="1" x14ac:dyDescent="0.4">
      <c r="E160" s="189"/>
      <c r="F160" s="59" t="s">
        <v>25</v>
      </c>
      <c r="G160" s="14" t="s">
        <v>78</v>
      </c>
      <c r="H160" s="181">
        <v>11.83</v>
      </c>
      <c r="I160" s="181">
        <v>1.321</v>
      </c>
      <c r="J160" s="182">
        <v>2.15</v>
      </c>
      <c r="K160" s="12"/>
      <c r="L160" s="12"/>
      <c r="M160" s="12"/>
    </row>
    <row r="161" spans="4:13" ht="34.950000000000003" customHeight="1" x14ac:dyDescent="0.4">
      <c r="E161" s="189"/>
      <c r="F161" s="60" t="s">
        <v>26</v>
      </c>
      <c r="G161" s="32" t="s">
        <v>78</v>
      </c>
      <c r="H161" s="179">
        <v>5.08</v>
      </c>
      <c r="I161" s="179">
        <v>7.024</v>
      </c>
      <c r="J161" s="180">
        <v>0.71199999999999997</v>
      </c>
      <c r="K161" s="12"/>
      <c r="L161" s="12"/>
      <c r="M161" s="12"/>
    </row>
    <row r="162" spans="4:13" ht="34.950000000000003" customHeight="1" x14ac:dyDescent="0.4">
      <c r="E162" s="189"/>
      <c r="F162" s="65"/>
      <c r="G162" s="175" t="s">
        <v>125</v>
      </c>
      <c r="H162" s="183">
        <f>SUM(H158:H161)</f>
        <v>20.552</v>
      </c>
      <c r="I162" s="183">
        <f t="shared" ref="I162:J162" si="33">SUM(I158:I161)</f>
        <v>14.591999999999999</v>
      </c>
      <c r="J162" s="184">
        <f t="shared" si="33"/>
        <v>8.9329999999999998</v>
      </c>
      <c r="K162" s="12"/>
      <c r="L162" s="12"/>
      <c r="M162" s="12"/>
    </row>
    <row r="163" spans="4:13" ht="34.950000000000003" customHeight="1" x14ac:dyDescent="0.4">
      <c r="E163" s="189" t="s">
        <v>123</v>
      </c>
      <c r="F163" s="149" t="s">
        <v>23</v>
      </c>
      <c r="G163" s="34" t="s">
        <v>78</v>
      </c>
      <c r="H163" s="185">
        <v>45.600999999999999</v>
      </c>
      <c r="I163" s="185">
        <v>29.667999999999999</v>
      </c>
      <c r="J163" s="186">
        <v>29.451000000000001</v>
      </c>
      <c r="K163" s="2"/>
      <c r="L163" s="2"/>
    </row>
    <row r="164" spans="4:13" ht="34.950000000000003" customHeight="1" x14ac:dyDescent="0.4">
      <c r="E164" s="189"/>
      <c r="F164" s="59" t="s">
        <v>50</v>
      </c>
      <c r="G164" s="14" t="s">
        <v>78</v>
      </c>
      <c r="H164" s="181">
        <v>0.48499999999999999</v>
      </c>
      <c r="I164" s="181">
        <v>0.55200000000000005</v>
      </c>
      <c r="J164" s="182">
        <v>0.50800000000000001</v>
      </c>
      <c r="K164" s="2"/>
      <c r="L164" s="2"/>
    </row>
    <row r="165" spans="4:13" ht="34.950000000000003" customHeight="1" x14ac:dyDescent="0.4">
      <c r="E165" s="189"/>
      <c r="F165" s="59" t="s">
        <v>25</v>
      </c>
      <c r="G165" s="14" t="s">
        <v>78</v>
      </c>
      <c r="H165" s="181">
        <v>18.05</v>
      </c>
      <c r="I165" s="181">
        <v>12.707000000000001</v>
      </c>
      <c r="J165" s="182">
        <v>15.52</v>
      </c>
      <c r="K165" s="2"/>
      <c r="L165" s="2"/>
    </row>
    <row r="166" spans="4:13" ht="34.950000000000003" customHeight="1" x14ac:dyDescent="0.4">
      <c r="E166" s="189"/>
      <c r="F166" s="60" t="s">
        <v>26</v>
      </c>
      <c r="G166" s="32" t="s">
        <v>78</v>
      </c>
      <c r="H166" s="179">
        <v>32.231999999999999</v>
      </c>
      <c r="I166" s="179">
        <v>11.787000000000001</v>
      </c>
      <c r="J166" s="180">
        <v>15.26</v>
      </c>
      <c r="K166" s="2"/>
      <c r="L166" s="2"/>
    </row>
    <row r="167" spans="4:13" ht="34.950000000000003" customHeight="1" x14ac:dyDescent="0.4">
      <c r="E167" s="189"/>
      <c r="F167" s="65"/>
      <c r="G167" s="175" t="s">
        <v>126</v>
      </c>
      <c r="H167" s="183">
        <f>SUM(H163:H166)</f>
        <v>96.367999999999995</v>
      </c>
      <c r="I167" s="183">
        <f t="shared" ref="I167:J167" si="34">SUM(I163:I166)</f>
        <v>54.713999999999999</v>
      </c>
      <c r="J167" s="184">
        <f t="shared" si="34"/>
        <v>60.738999999999997</v>
      </c>
      <c r="K167" s="2"/>
      <c r="L167" s="2"/>
    </row>
    <row r="168" spans="4:13" ht="34.950000000000003" customHeight="1" x14ac:dyDescent="0.4">
      <c r="E168" s="189" t="s">
        <v>124</v>
      </c>
      <c r="F168" s="149" t="s">
        <v>23</v>
      </c>
      <c r="G168" s="34" t="s">
        <v>78</v>
      </c>
      <c r="H168" s="185">
        <v>16.245000000000001</v>
      </c>
      <c r="I168" s="185">
        <v>5.9089999999999998</v>
      </c>
      <c r="J168" s="186">
        <v>18.687000000000001</v>
      </c>
      <c r="K168" s="2"/>
      <c r="L168" s="2"/>
    </row>
    <row r="169" spans="4:13" ht="34.950000000000003" customHeight="1" x14ac:dyDescent="0.4">
      <c r="E169" s="189"/>
      <c r="F169" s="59" t="s">
        <v>50</v>
      </c>
      <c r="G169" s="14" t="s">
        <v>78</v>
      </c>
      <c r="H169" s="181">
        <v>0.13700000000000001</v>
      </c>
      <c r="I169" s="181">
        <v>0.125</v>
      </c>
      <c r="J169" s="182">
        <v>0.33700000000000002</v>
      </c>
      <c r="K169" s="2"/>
      <c r="L169" s="2"/>
    </row>
    <row r="170" spans="4:13" ht="34.950000000000003" customHeight="1" x14ac:dyDescent="0.4">
      <c r="E170" s="189"/>
      <c r="F170" s="59" t="s">
        <v>25</v>
      </c>
      <c r="G170" s="14" t="s">
        <v>78</v>
      </c>
      <c r="H170" s="181">
        <v>2.67</v>
      </c>
      <c r="I170" s="181">
        <v>1.177</v>
      </c>
      <c r="J170" s="182">
        <v>4.97</v>
      </c>
      <c r="K170" s="2"/>
      <c r="L170" s="2"/>
    </row>
    <row r="171" spans="4:13" ht="34.950000000000003" customHeight="1" x14ac:dyDescent="0.4">
      <c r="E171" s="189"/>
      <c r="F171" s="60" t="s">
        <v>26</v>
      </c>
      <c r="G171" s="32" t="s">
        <v>78</v>
      </c>
      <c r="H171" s="179">
        <v>3.9220000000000002</v>
      </c>
      <c r="I171" s="179">
        <v>7.8630000000000004</v>
      </c>
      <c r="J171" s="180">
        <v>7.0330000000000004</v>
      </c>
      <c r="K171" s="2"/>
      <c r="L171" s="2"/>
    </row>
    <row r="172" spans="4:13" ht="34.950000000000003" customHeight="1" thickBot="1" x14ac:dyDescent="0.45">
      <c r="E172" s="190"/>
      <c r="F172" s="170"/>
      <c r="G172" s="171" t="s">
        <v>127</v>
      </c>
      <c r="H172" s="187">
        <f>SUM(H168:H171)</f>
        <v>22.974</v>
      </c>
      <c r="I172" s="187">
        <f t="shared" ref="I172:J172" si="35">SUM(I168:I171)</f>
        <v>15.074000000000002</v>
      </c>
      <c r="J172" s="188">
        <f t="shared" si="35"/>
        <v>31.027000000000001</v>
      </c>
      <c r="K172" s="2"/>
      <c r="L172" s="2"/>
    </row>
    <row r="173" spans="4:13" ht="19.2" customHeight="1" thickTop="1" x14ac:dyDescent="0.4"/>
    <row r="174" spans="4:13" ht="30" customHeight="1" x14ac:dyDescent="0.4">
      <c r="D174" s="131" t="s">
        <v>128</v>
      </c>
    </row>
    <row r="175" spans="4:13" ht="30" customHeight="1" x14ac:dyDescent="0.4">
      <c r="D175" s="28"/>
      <c r="E175" s="133" t="s">
        <v>129</v>
      </c>
    </row>
    <row r="176" spans="4:13" ht="19.2" customHeight="1" thickBot="1" x14ac:dyDescent="0.45"/>
    <row r="177" spans="4:13" ht="34.950000000000003" customHeight="1" thickTop="1" thickBot="1" x14ac:dyDescent="0.45">
      <c r="E177" s="165" t="s">
        <v>104</v>
      </c>
      <c r="F177" s="99" t="s">
        <v>44</v>
      </c>
      <c r="G177" s="99" t="s">
        <v>46</v>
      </c>
      <c r="H177" s="99" t="s">
        <v>55</v>
      </c>
      <c r="I177" s="99" t="s">
        <v>56</v>
      </c>
      <c r="J177" s="98" t="s">
        <v>47</v>
      </c>
      <c r="K177" s="12"/>
      <c r="L177" s="12"/>
      <c r="M177" s="12"/>
    </row>
    <row r="178" spans="4:13" ht="34.950000000000003" customHeight="1" thickTop="1" x14ac:dyDescent="0.4">
      <c r="E178" s="191" t="s">
        <v>130</v>
      </c>
      <c r="F178" s="117" t="s">
        <v>23</v>
      </c>
      <c r="G178" s="118" t="s">
        <v>78</v>
      </c>
      <c r="H178" s="194">
        <v>630803</v>
      </c>
      <c r="I178" s="194">
        <v>669935</v>
      </c>
      <c r="J178" s="195">
        <v>676385</v>
      </c>
      <c r="K178" s="12"/>
      <c r="L178" s="12"/>
      <c r="M178" s="12"/>
    </row>
    <row r="179" spans="4:13" ht="34.950000000000003" customHeight="1" x14ac:dyDescent="0.4">
      <c r="E179" s="189"/>
      <c r="F179" s="59" t="s">
        <v>50</v>
      </c>
      <c r="G179" s="14" t="s">
        <v>78</v>
      </c>
      <c r="H179" s="15">
        <v>804</v>
      </c>
      <c r="I179" s="15">
        <v>711.81</v>
      </c>
      <c r="J179" s="134">
        <v>779.98</v>
      </c>
      <c r="K179" s="12"/>
      <c r="L179" s="12"/>
      <c r="M179" s="12"/>
    </row>
    <row r="180" spans="4:13" ht="34.950000000000003" customHeight="1" x14ac:dyDescent="0.4">
      <c r="E180" s="189"/>
      <c r="F180" s="59" t="s">
        <v>25</v>
      </c>
      <c r="G180" s="14" t="s">
        <v>78</v>
      </c>
      <c r="H180" s="15">
        <v>805552</v>
      </c>
      <c r="I180" s="15">
        <v>699389</v>
      </c>
      <c r="J180" s="134">
        <v>563826</v>
      </c>
      <c r="K180" s="12"/>
      <c r="L180" s="12"/>
      <c r="M180" s="12"/>
    </row>
    <row r="181" spans="4:13" ht="34.950000000000003" customHeight="1" x14ac:dyDescent="0.4">
      <c r="E181" s="189"/>
      <c r="F181" s="60" t="s">
        <v>26</v>
      </c>
      <c r="G181" s="32" t="s">
        <v>78</v>
      </c>
      <c r="H181" s="21">
        <v>60777</v>
      </c>
      <c r="I181" s="21">
        <v>44265</v>
      </c>
      <c r="J181" s="162">
        <v>44952.41</v>
      </c>
      <c r="K181" s="12"/>
      <c r="L181" s="12"/>
      <c r="M181" s="12"/>
    </row>
    <row r="182" spans="4:13" ht="34.950000000000003" customHeight="1" thickBot="1" x14ac:dyDescent="0.45">
      <c r="E182" s="190"/>
      <c r="F182" s="170"/>
      <c r="G182" s="171" t="s">
        <v>109</v>
      </c>
      <c r="H182" s="173">
        <f>SUM(H178:H181)</f>
        <v>1497936</v>
      </c>
      <c r="I182" s="173">
        <f t="shared" ref="I182:J182" si="36">SUM(I178:I181)</f>
        <v>1414300.81</v>
      </c>
      <c r="J182" s="174">
        <f t="shared" si="36"/>
        <v>1285943.3899999999</v>
      </c>
      <c r="K182" s="12"/>
      <c r="L182" s="12"/>
      <c r="M182" s="12"/>
    </row>
    <row r="183" spans="4:13" ht="19.2" customHeight="1" thickTop="1" x14ac:dyDescent="0.4"/>
    <row r="184" spans="4:13" ht="30" customHeight="1" x14ac:dyDescent="0.4">
      <c r="D184" s="131" t="s">
        <v>131</v>
      </c>
    </row>
    <row r="185" spans="4:13" ht="30" customHeight="1" x14ac:dyDescent="0.4">
      <c r="D185" s="28"/>
      <c r="E185" s="133" t="s">
        <v>132</v>
      </c>
    </row>
    <row r="186" spans="4:13" ht="19.2" customHeight="1" thickBot="1" x14ac:dyDescent="0.45"/>
    <row r="187" spans="4:13" ht="34.950000000000003" customHeight="1" thickTop="1" thickBot="1" x14ac:dyDescent="0.45">
      <c r="E187" s="165" t="s">
        <v>104</v>
      </c>
      <c r="F187" s="99" t="s">
        <v>44</v>
      </c>
      <c r="G187" s="99" t="s">
        <v>46</v>
      </c>
      <c r="H187" s="99" t="s">
        <v>55</v>
      </c>
      <c r="I187" s="99" t="s">
        <v>56</v>
      </c>
      <c r="J187" s="98" t="s">
        <v>47</v>
      </c>
      <c r="K187" s="12"/>
      <c r="L187" s="12"/>
      <c r="M187" s="12"/>
    </row>
    <row r="188" spans="4:13" ht="34.950000000000003" customHeight="1" thickTop="1" x14ac:dyDescent="0.4">
      <c r="E188" s="191" t="s">
        <v>133</v>
      </c>
      <c r="F188" s="117" t="s">
        <v>23</v>
      </c>
      <c r="G188" s="118" t="s">
        <v>78</v>
      </c>
      <c r="H188" s="192">
        <v>6.6289999999999996</v>
      </c>
      <c r="I188" s="192">
        <v>6.62</v>
      </c>
      <c r="J188" s="193">
        <v>6.601</v>
      </c>
      <c r="K188" s="12"/>
      <c r="L188" s="12"/>
      <c r="M188" s="12"/>
    </row>
    <row r="189" spans="4:13" ht="34.950000000000003" customHeight="1" x14ac:dyDescent="0.4">
      <c r="E189" s="189"/>
      <c r="F189" s="59" t="s">
        <v>50</v>
      </c>
      <c r="G189" s="14" t="s">
        <v>78</v>
      </c>
      <c r="H189" s="181">
        <v>33.152000000000001</v>
      </c>
      <c r="I189" s="181">
        <v>33.405999999999999</v>
      </c>
      <c r="J189" s="182">
        <v>35.19</v>
      </c>
      <c r="K189" s="12"/>
      <c r="L189" s="12"/>
      <c r="M189" s="12"/>
    </row>
    <row r="190" spans="4:13" ht="34.950000000000003" customHeight="1" x14ac:dyDescent="0.4">
      <c r="E190" s="189"/>
      <c r="F190" s="59" t="s">
        <v>25</v>
      </c>
      <c r="G190" s="14" t="s">
        <v>78</v>
      </c>
      <c r="H190" s="181">
        <v>20.355</v>
      </c>
      <c r="I190" s="181">
        <v>10.050000000000001</v>
      </c>
      <c r="J190" s="182">
        <v>32.944000000000003</v>
      </c>
      <c r="K190" s="12"/>
      <c r="L190" s="12"/>
      <c r="M190" s="12"/>
    </row>
    <row r="191" spans="4:13" ht="34.950000000000003" customHeight="1" x14ac:dyDescent="0.4">
      <c r="E191" s="189"/>
      <c r="F191" s="60" t="s">
        <v>26</v>
      </c>
      <c r="G191" s="32" t="s">
        <v>78</v>
      </c>
      <c r="H191" s="179">
        <v>0.78</v>
      </c>
      <c r="I191" s="179">
        <v>0.60499999999999998</v>
      </c>
      <c r="J191" s="180">
        <v>3.2000000000000001E-2</v>
      </c>
      <c r="K191" s="12"/>
      <c r="L191" s="12"/>
      <c r="M191" s="12"/>
    </row>
    <row r="192" spans="4:13" ht="34.950000000000003" customHeight="1" thickBot="1" x14ac:dyDescent="0.45">
      <c r="E192" s="190"/>
      <c r="F192" s="170"/>
      <c r="G192" s="171" t="s">
        <v>134</v>
      </c>
      <c r="H192" s="187">
        <f>SUM(H188:H191)</f>
        <v>60.915999999999997</v>
      </c>
      <c r="I192" s="187">
        <f t="shared" ref="I192:J192" si="37">SUM(I188:I191)</f>
        <v>50.68099999999999</v>
      </c>
      <c r="J192" s="188">
        <f t="shared" si="37"/>
        <v>74.766999999999996</v>
      </c>
      <c r="K192" s="12"/>
      <c r="L192" s="12"/>
      <c r="M192" s="12"/>
    </row>
    <row r="193" ht="19.2" customHeight="1" thickTop="1" x14ac:dyDescent="0.4"/>
  </sheetData>
  <mergeCells count="44">
    <mergeCell ref="E168:E172"/>
    <mergeCell ref="E178:E182"/>
    <mergeCell ref="E188:E192"/>
    <mergeCell ref="E137:E141"/>
    <mergeCell ref="E142:E146"/>
    <mergeCell ref="E147:E151"/>
    <mergeCell ref="E158:E162"/>
    <mergeCell ref="E163:E167"/>
    <mergeCell ref="E115:E119"/>
    <mergeCell ref="E120:E124"/>
    <mergeCell ref="E125:E129"/>
    <mergeCell ref="G64:G66"/>
    <mergeCell ref="G67:G69"/>
    <mergeCell ref="G70:G72"/>
    <mergeCell ref="G73:G75"/>
    <mergeCell ref="F77:F81"/>
    <mergeCell ref="D59:E81"/>
    <mergeCell ref="D82:E104"/>
    <mergeCell ref="F82:F86"/>
    <mergeCell ref="F87:F99"/>
    <mergeCell ref="G87:G89"/>
    <mergeCell ref="G90:G92"/>
    <mergeCell ref="G93:G95"/>
    <mergeCell ref="G96:G98"/>
    <mergeCell ref="F100:F104"/>
    <mergeCell ref="D58:F58"/>
    <mergeCell ref="F59:F63"/>
    <mergeCell ref="F64:F76"/>
    <mergeCell ref="D50:H50"/>
    <mergeCell ref="G48:H48"/>
    <mergeCell ref="D26:F26"/>
    <mergeCell ref="D33:F33"/>
    <mergeCell ref="D5:M5"/>
    <mergeCell ref="D6:M6"/>
    <mergeCell ref="D7:L7"/>
    <mergeCell ref="D14:E18"/>
    <mergeCell ref="D13:E13"/>
    <mergeCell ref="D19:E23"/>
    <mergeCell ref="D24:F24"/>
    <mergeCell ref="D25:F25"/>
    <mergeCell ref="F39:F43"/>
    <mergeCell ref="F34:F38"/>
    <mergeCell ref="D34:E44"/>
    <mergeCell ref="D45:F47"/>
  </mergeCells>
  <phoneticPr fontId="1" type="noConversion"/>
  <pageMargins left="0.23622047244094491" right="0.23622047244094491" top="0.47244094488188981" bottom="0.47244094488188981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N35" sqref="N35"/>
    </sheetView>
  </sheetViews>
  <sheetFormatPr defaultColWidth="8.69921875" defaultRowHeight="17.399999999999999" x14ac:dyDescent="0.4"/>
  <cols>
    <col min="1" max="1" width="1" style="1" customWidth="1"/>
    <col min="2" max="4" width="3.19921875" style="1" customWidth="1"/>
    <col min="5" max="16384" width="8.69921875" style="1"/>
  </cols>
  <sheetData>
    <row r="1" spans="2:4" ht="4.95" customHeight="1" x14ac:dyDescent="0.4"/>
    <row r="2" spans="2:4" ht="25.2" x14ac:dyDescent="0.4">
      <c r="B2" s="7" t="s">
        <v>2</v>
      </c>
    </row>
    <row r="3" spans="2:4" ht="4.95" customHeight="1" x14ac:dyDescent="0.4"/>
    <row r="6" spans="2:4" s="9" customFormat="1" x14ac:dyDescent="0.4">
      <c r="B6" s="8" t="s">
        <v>15</v>
      </c>
    </row>
    <row r="7" spans="2:4" x14ac:dyDescent="0.4">
      <c r="C7" s="1" t="s">
        <v>3</v>
      </c>
    </row>
    <row r="8" spans="2:4" x14ac:dyDescent="0.4">
      <c r="C8" s="1" t="s">
        <v>4</v>
      </c>
    </row>
    <row r="9" spans="2:4" x14ac:dyDescent="0.4">
      <c r="C9" s="1" t="s">
        <v>5</v>
      </c>
    </row>
    <row r="10" spans="2:4" x14ac:dyDescent="0.4">
      <c r="D10" s="1" t="s">
        <v>6</v>
      </c>
    </row>
    <row r="11" spans="2:4" x14ac:dyDescent="0.4">
      <c r="D11" s="1" t="s">
        <v>7</v>
      </c>
    </row>
    <row r="14" spans="2:4" s="9" customFormat="1" x14ac:dyDescent="0.4">
      <c r="B14" s="8" t="s">
        <v>16</v>
      </c>
    </row>
    <row r="15" spans="2:4" x14ac:dyDescent="0.4">
      <c r="C15" s="1" t="s">
        <v>8</v>
      </c>
    </row>
    <row r="16" spans="2:4" x14ac:dyDescent="0.4">
      <c r="C16" s="1" t="s">
        <v>9</v>
      </c>
    </row>
    <row r="17" spans="3:5" x14ac:dyDescent="0.4">
      <c r="C17" s="1" t="s">
        <v>5</v>
      </c>
    </row>
    <row r="18" spans="3:5" x14ac:dyDescent="0.4">
      <c r="D18" s="1" t="s">
        <v>10</v>
      </c>
    </row>
    <row r="19" spans="3:5" x14ac:dyDescent="0.4">
      <c r="E19" s="1" t="s">
        <v>11</v>
      </c>
    </row>
    <row r="20" spans="3:5" x14ac:dyDescent="0.4">
      <c r="E20" s="1" t="s">
        <v>12</v>
      </c>
    </row>
    <row r="21" spans="3:5" x14ac:dyDescent="0.4">
      <c r="E21" s="1" t="s">
        <v>13</v>
      </c>
    </row>
    <row r="22" spans="3:5" x14ac:dyDescent="0.4">
      <c r="E22" s="1" t="s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2024 ESG Data Book</vt:lpstr>
      <vt:lpstr>미팅안건</vt:lpstr>
      <vt:lpstr>'2024 ESG Data Book'!Print_Area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2025-06-25T01:44:06Z</dcterms:modified>
</cp:coreProperties>
</file>